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defaultThemeVersion="124226"/>
  <mc:AlternateContent xmlns:mc="http://schemas.openxmlformats.org/markup-compatibility/2006">
    <mc:Choice Requires="x15">
      <x15ac:absPath xmlns:x15ac="http://schemas.microsoft.com/office/spreadsheetml/2010/11/ac" url="C:\Users\kceisner\Desktop\DRGR\QPR Reporting\Q4\"/>
    </mc:Choice>
  </mc:AlternateContent>
  <xr:revisionPtr revIDLastSave="0" documentId="8_{9A19B13A-AE4A-403C-9B0C-59AD30245036}" xr6:coauthVersionLast="47" xr6:coauthVersionMax="47" xr10:uidLastSave="{00000000-0000-0000-0000-000000000000}"/>
  <bookViews>
    <workbookView xWindow="-28935" yWindow="-135" windowWidth="29070" windowHeight="15255" firstSheet="1" activeTab="1" xr2:uid="{00000000-000D-0000-FFFF-FFFF00000000}"/>
  </bookViews>
  <sheets>
    <sheet name="Intro" sheetId="8" r:id="rId1"/>
    <sheet name="Performance Proj" sheetId="10" r:id="rId2"/>
    <sheet name="Financial Proj" sheetId="9" r:id="rId3"/>
    <sheet name="Sheet1" sheetId="1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9" l="1"/>
  <c r="W175" i="9"/>
  <c r="U175" i="9"/>
  <c r="T175" i="9"/>
  <c r="B6" i="1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<sst xmlns="http://schemas.openxmlformats.org/spreadsheetml/2006/main" count="647" uniqueCount="91">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</sst>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165" fontId="0" fillId="5" borderId="0" xfId="0" applyNumberForma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65792</c:v>
                </c:pt>
                <c:pt idx="23">
                  <c:v>65792</c:v>
                </c:pt>
                <c:pt idx="24">
                  <c:v>68315.789999999994</c:v>
                </c:pt>
                <c:pt idx="25">
                  <c:v>68315.789999999994</c:v>
                </c:pt>
                <c:pt idx="26">
                  <c:v>68315.789999999994</c:v>
                </c:pt>
                <c:pt idx="27">
                  <c:v>68315.789999999994</c:v>
                </c:pt>
                <c:pt idx="28">
                  <c:v>68315.789999999994</c:v>
                </c:pt>
                <c:pt idx="29">
                  <c:v>68315.789999999994</c:v>
                </c:pt>
                <c:pt idx="30">
                  <c:v>68315.789999999994</c:v>
                </c:pt>
                <c:pt idx="31">
                  <c:v>68315.789999999994</c:v>
                </c:pt>
                <c:pt idx="32">
                  <c:v>68315.789999999994</c:v>
                </c:pt>
                <c:pt idx="33">
                  <c:v>68315.789999999994</c:v>
                </c:pt>
                <c:pt idx="34">
                  <c:v>68315.789999999994</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53328000.823543869</c:v>
                </c:pt>
                <c:pt idx="18">
                  <c:v>61163286.050642662</c:v>
                </c:pt>
                <c:pt idx="19">
                  <c:v>68102794.277741447</c:v>
                </c:pt>
                <c:pt idx="20">
                  <c:v>74891717.368650541</c:v>
                </c:pt>
                <c:pt idx="21">
                  <c:v>79430640.459559634</c:v>
                </c:pt>
                <c:pt idx="22">
                  <c:v>83969563.550468728</c:v>
                </c:pt>
                <c:pt idx="23">
                  <c:v>88558486.641377822</c:v>
                </c:pt>
                <c:pt idx="24">
                  <c:v>93147409.732286915</c:v>
                </c:pt>
                <c:pt idx="25">
                  <c:v>97836332.823196009</c:v>
                </c:pt>
                <c:pt idx="26">
                  <c:v>101025255.9141051</c:v>
                </c:pt>
                <c:pt idx="27">
                  <c:v>103614179.0050142</c:v>
                </c:pt>
                <c:pt idx="28">
                  <c:v>106153102.09592329</c:v>
                </c:pt>
                <c:pt idx="29">
                  <c:v>108592025.18683238</c:v>
                </c:pt>
                <c:pt idx="30">
                  <c:v>110980948.27774148</c:v>
                </c:pt>
                <c:pt idx="31">
                  <c:v>113269871.36865057</c:v>
                </c:pt>
                <c:pt idx="32">
                  <c:v>115508794.45955966</c:v>
                </c:pt>
                <c:pt idx="33">
                  <c:v>117647717.55046876</c:v>
                </c:pt>
                <c:pt idx="34">
                  <c:v>119606640.64137785</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51133082.729999997</c:v>
                </c:pt>
                <c:pt idx="20">
                  <c:v>73102086.140000001</c:v>
                </c:pt>
                <c:pt idx="21">
                  <c:v>96918239.140000001</c:v>
                </c:pt>
                <c:pt idx="22">
                  <c:v>108838301.14</c:v>
                </c:pt>
                <c:pt idx="23">
                  <c:v>113502350.8</c:v>
                </c:pt>
                <c:pt idx="24">
                  <c:v>118695335.06999999</c:v>
                </c:pt>
                <c:pt idx="25">
                  <c:v>118695335.06999999</c:v>
                </c:pt>
                <c:pt idx="26">
                  <c:v>118695335.06999999</c:v>
                </c:pt>
                <c:pt idx="27">
                  <c:v>118695335.06999999</c:v>
                </c:pt>
                <c:pt idx="28">
                  <c:v>118695335.06999999</c:v>
                </c:pt>
                <c:pt idx="29">
                  <c:v>118695335.06999999</c:v>
                </c:pt>
                <c:pt idx="30">
                  <c:v>118695335.06999999</c:v>
                </c:pt>
                <c:pt idx="31">
                  <c:v>118695335.06999999</c:v>
                </c:pt>
                <c:pt idx="32">
                  <c:v>118695335.06999999</c:v>
                </c:pt>
                <c:pt idx="33">
                  <c:v>118695335.06999999</c:v>
                </c:pt>
                <c:pt idx="34">
                  <c:v>118695335.06999999</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9205560.959999999</c:v>
                </c:pt>
                <c:pt idx="20">
                  <c:v>11525617.119999999</c:v>
                </c:pt>
                <c:pt idx="21">
                  <c:v>12171897.119999999</c:v>
                </c:pt>
                <c:pt idx="22">
                  <c:v>13555706.119999999</c:v>
                </c:pt>
                <c:pt idx="23">
                  <c:v>14321825.02</c:v>
                </c:pt>
                <c:pt idx="24">
                  <c:v>15560455.029999999</c:v>
                </c:pt>
                <c:pt idx="25">
                  <c:v>15560455.029999999</c:v>
                </c:pt>
                <c:pt idx="26">
                  <c:v>15560455.029999999</c:v>
                </c:pt>
                <c:pt idx="27">
                  <c:v>15560455.029999999</c:v>
                </c:pt>
                <c:pt idx="28">
                  <c:v>15560455.029999999</c:v>
                </c:pt>
                <c:pt idx="29">
                  <c:v>15560455.029999999</c:v>
                </c:pt>
                <c:pt idx="30">
                  <c:v>15560455.029999999</c:v>
                </c:pt>
                <c:pt idx="31">
                  <c:v>15560455.029999999</c:v>
                </c:pt>
                <c:pt idx="32">
                  <c:v>15560455.029999999</c:v>
                </c:pt>
                <c:pt idx="33">
                  <c:v>15560455.029999999</c:v>
                </c:pt>
                <c:pt idx="34">
                  <c:v>15560455.029999999</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10114301</c:v>
                </c:pt>
                <c:pt idx="23">
                  <c:v>10114942.01</c:v>
                </c:pt>
                <c:pt idx="24">
                  <c:v>12505220.460000001</c:v>
                </c:pt>
                <c:pt idx="25">
                  <c:v>12505220.460000001</c:v>
                </c:pt>
                <c:pt idx="26">
                  <c:v>12505220.460000001</c:v>
                </c:pt>
                <c:pt idx="27">
                  <c:v>12505220.460000001</c:v>
                </c:pt>
                <c:pt idx="28">
                  <c:v>12505220.460000001</c:v>
                </c:pt>
                <c:pt idx="29">
                  <c:v>12505220.460000001</c:v>
                </c:pt>
                <c:pt idx="30">
                  <c:v>12505220.460000001</c:v>
                </c:pt>
                <c:pt idx="31">
                  <c:v>12505220.460000001</c:v>
                </c:pt>
                <c:pt idx="32">
                  <c:v>12505220.460000001</c:v>
                </c:pt>
                <c:pt idx="33">
                  <c:v>12505220.460000001</c:v>
                </c:pt>
                <c:pt idx="34">
                  <c:v>12505220.460000001</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31723710.614758797</c:v>
                </c:pt>
                <c:pt idx="22">
                  <c:v>31723710.614758797</c:v>
                </c:pt>
                <c:pt idx="23">
                  <c:v>31723710.614758797</c:v>
                </c:pt>
                <c:pt idx="24">
                  <c:v>31723710.614758797</c:v>
                </c:pt>
                <c:pt idx="25">
                  <c:v>31723710.614758797</c:v>
                </c:pt>
                <c:pt idx="26">
                  <c:v>31723710.614758797</c:v>
                </c:pt>
                <c:pt idx="27">
                  <c:v>31723710.614758797</c:v>
                </c:pt>
                <c:pt idx="28">
                  <c:v>31723710.614758797</c:v>
                </c:pt>
                <c:pt idx="29">
                  <c:v>31723710.614758797</c:v>
                </c:pt>
                <c:pt idx="30">
                  <c:v>31723710.614758797</c:v>
                </c:pt>
                <c:pt idx="31">
                  <c:v>31723710.614758797</c:v>
                </c:pt>
                <c:pt idx="32">
                  <c:v>31723710.614758797</c:v>
                </c:pt>
                <c:pt idx="33">
                  <c:v>31723710.614758797</c:v>
                </c:pt>
                <c:pt idx="34">
                  <c:v>31723710.614758797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30273512.329999998</c:v>
                </c:pt>
                <c:pt idx="20">
                  <c:v>30810264.159999996</c:v>
                </c:pt>
                <c:pt idx="21">
                  <c:v>31309987.159999996</c:v>
                </c:pt>
                <c:pt idx="22">
                  <c:v>30880176.159999996</c:v>
                </c:pt>
                <c:pt idx="23">
                  <c:v>31679200.559999995</c:v>
                </c:pt>
                <c:pt idx="24">
                  <c:v>31829979.259999994</c:v>
                </c:pt>
                <c:pt idx="25">
                  <c:v>31829979.259999994</c:v>
                </c:pt>
                <c:pt idx="26">
                  <c:v>31829979.259999994</c:v>
                </c:pt>
                <c:pt idx="27">
                  <c:v>31829979.259999994</c:v>
                </c:pt>
                <c:pt idx="28">
                  <c:v>31829979.259999994</c:v>
                </c:pt>
                <c:pt idx="29">
                  <c:v>31829979.259999994</c:v>
                </c:pt>
                <c:pt idx="30">
                  <c:v>31829979.259999994</c:v>
                </c:pt>
                <c:pt idx="31">
                  <c:v>31829979.259999994</c:v>
                </c:pt>
                <c:pt idx="32">
                  <c:v>31829979.259999994</c:v>
                </c:pt>
                <c:pt idx="33">
                  <c:v>31829979.259999994</c:v>
                </c:pt>
                <c:pt idx="34">
                  <c:v>31829979.259999994</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142875</xdr:rowOff>
    </xdr:from>
    <xdr:to>
      <xdr:col>15</xdr:col>
      <xdr:colOff>1009650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33</xdr:row>
      <xdr:rowOff>85725</xdr:rowOff>
    </xdr:from>
    <xdr:to>
      <xdr:col>15</xdr:col>
      <xdr:colOff>1009650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 uri="{147F2762-F138-4A5C-976F-8EAC2B608ADB}">
              <a16:predDERef xmlns:a16="http://schemas.microsoft.com/office/drawing/2014/main" pre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120</xdr:row>
      <xdr:rowOff>85725</xdr:rowOff>
    </xdr:from>
    <xdr:to>
      <xdr:col>15</xdr:col>
      <xdr:colOff>1000125</xdr:colOff>
      <xdr:row>135</xdr:row>
      <xdr:rowOff>171450</xdr:rowOff>
    </xdr:to>
    <xdr:graphicFrame macro="">
      <xdr:nvGraphicFramePr>
        <xdr:cNvPr id="2" name="Chart 6">
          <a:extLst>
            <a:ext uri="{FF2B5EF4-FFF2-40B4-BE49-F238E27FC236}">
              <a16:creationId xmlns:a16="http://schemas.microsoft.com/office/drawing/2014/main" id="{0C4A9C4F-B3FB-456C-B723-2F94876E71F5}"/>
            </a:ext>
            <a:ext uri="{147F2762-F138-4A5C-976F-8EAC2B608ADB}">
              <a16:predDERef xmlns:a16="http://schemas.microsoft.com/office/drawing/2014/main" pre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152</xdr:row>
      <xdr:rowOff>47625</xdr:rowOff>
    </xdr:from>
    <xdr:to>
      <xdr:col>15</xdr:col>
      <xdr:colOff>1009650</xdr:colOff>
      <xdr:row>169</xdr:row>
      <xdr:rowOff>19050</xdr:rowOff>
    </xdr:to>
    <xdr:graphicFrame macro="">
      <xdr:nvGraphicFramePr>
        <xdr:cNvPr id="3" name="Chart 8">
          <a:extLst>
            <a:ext uri="{FF2B5EF4-FFF2-40B4-BE49-F238E27FC236}">
              <a16:creationId xmlns:a16="http://schemas.microsoft.com/office/drawing/2014/main" id="{C450C05B-FD22-4B43-8B10-369ED64DFDB3}"/>
            </a:ext>
            <a:ext uri="{147F2762-F138-4A5C-976F-8EAC2B608ADB}">
              <a16:predDERef xmlns:a16="http://schemas.microsoft.com/office/drawing/2014/main" pre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66675</xdr:rowOff>
    </xdr:from>
    <xdr:to>
      <xdr:col>15</xdr:col>
      <xdr:colOff>1009650</xdr:colOff>
      <xdr:row>99</xdr:row>
      <xdr:rowOff>171450</xdr:rowOff>
    </xdr:to>
    <xdr:graphicFrame macro="">
      <xdr:nvGraphicFramePr>
        <xdr:cNvPr id="4" name="Chart 5">
          <a:extLst>
            <a:ext uri="{FF2B5EF4-FFF2-40B4-BE49-F238E27FC236}">
              <a16:creationId xmlns:a16="http://schemas.microsoft.com/office/drawing/2014/main" id="{962073DB-E09D-4743-B656-1AC301D67F41}"/>
            </a:ext>
            <a:ext uri="{147F2762-F138-4A5C-976F-8EAC2B608ADB}">
              <a16:predDERef xmlns:a16="http://schemas.microsoft.com/office/drawing/2014/main" pre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0</xdr:rowOff>
    </xdr:from>
    <xdr:to>
      <xdr:col>15</xdr:col>
      <xdr:colOff>1019175</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 uri="{147F2762-F138-4A5C-976F-8EAC2B608ADB}">
              <a16:predDERef xmlns:a16="http://schemas.microsoft.com/office/drawing/2014/main" pre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552450</xdr:colOff>
      <xdr:row>176</xdr:row>
      <xdr:rowOff>19050</xdr:rowOff>
    </xdr:from>
    <xdr:to>
      <xdr:col>16</xdr:col>
      <xdr:colOff>28575</xdr:colOff>
      <xdr:row>192</xdr:row>
      <xdr:rowOff>142875</xdr:rowOff>
    </xdr:to>
    <xdr:graphicFrame macro="">
      <xdr:nvGraphicFramePr>
        <xdr:cNvPr id="5" name="Chart 8">
          <a:extLst>
            <a:ext uri="{FF2B5EF4-FFF2-40B4-BE49-F238E27FC236}">
              <a16:creationId xmlns:a16="http://schemas.microsoft.com/office/drawing/2014/main" id="{AC478C81-910E-4EFD-8FCA-1DAEA7C1BED3}"/>
            </a:ext>
            <a:ext uri="{147F2762-F138-4A5C-976F-8EAC2B608ADB}">
              <a16:predDERef xmlns:a16="http://schemas.microsoft.com/office/drawing/2014/main" pre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15</xdr:col>
      <xdr:colOff>1009650</xdr:colOff>
      <xdr:row>216</xdr:row>
      <xdr:rowOff>142875</xdr:rowOff>
    </xdr:to>
    <xdr:graphicFrame macro="">
      <xdr:nvGraphicFramePr>
        <xdr:cNvPr id="7" name="Chart 3">
          <a:extLst>
            <a:ext uri="{FF2B5EF4-FFF2-40B4-BE49-F238E27FC236}">
              <a16:creationId xmlns:a16="http://schemas.microsoft.com/office/drawing/2014/main" id="{A3875F53-2E42-4C3E-8295-D292320A9CAA}"/>
            </a:ext>
            <a:ext uri="{147F2762-F138-4A5C-976F-8EAC2B608ADB}">
              <a16:predDERef xmlns:a16="http://schemas.microsoft.com/office/drawing/2014/main" pre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8</xdr:row>
      <xdr:rowOff>114300</xdr:rowOff>
    </xdr:from>
    <xdr:to>
      <xdr:col>9</xdr:col>
      <xdr:colOff>9525</xdr:colOff>
      <xdr:row>27</xdr:row>
      <xdr:rowOff>123825</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9525</xdr:rowOff>
    </xdr:from>
    <xdr:to>
      <xdr:col>9</xdr:col>
      <xdr:colOff>0</xdr:colOff>
      <xdr:row>56</xdr:row>
      <xdr:rowOff>9525</xdr:rowOff>
    </xdr:to>
    <xdr:graphicFrame macro="">
      <xdr:nvGraphicFramePr>
        <xdr:cNvPr id="595014" name="Chart 2">
          <a:extLst>
            <a:ext uri="{FF2B5EF4-FFF2-40B4-BE49-F238E27FC236}">
              <a16:creationId xmlns:a16="http://schemas.microsoft.com/office/drawing/2014/main" id="{84DB7831-E4A7-426E-A7B1-07B5D14579CE}"/>
            </a:ext>
            <a:ext uri="{147F2762-F138-4A5C-976F-8EAC2B608ADB}">
              <a16:predDERef xmlns:a16="http://schemas.microsoft.com/office/drawing/2014/main" pre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175</xdr:row>
      <xdr:rowOff>104775</xdr:rowOff>
    </xdr:from>
    <xdr:to>
      <xdr:col>9</xdr:col>
      <xdr:colOff>9525</xdr:colOff>
      <xdr:row>194</xdr:row>
      <xdr:rowOff>161925</xdr:rowOff>
    </xdr:to>
    <xdr:graphicFrame macro="">
      <xdr:nvGraphicFramePr>
        <xdr:cNvPr id="595016" name="Chart 4">
          <a:extLst>
            <a:ext uri="{FF2B5EF4-FFF2-40B4-BE49-F238E27FC236}">
              <a16:creationId xmlns:a16="http://schemas.microsoft.com/office/drawing/2014/main" id="{0E4883E2-0DD0-47B5-8DA5-055AFA968E1D}"/>
            </a:ext>
            <a:ext uri="{147F2762-F138-4A5C-976F-8EAC2B608ADB}">
              <a16:predDERef xmlns:a16="http://schemas.microsoft.com/office/drawing/2014/main" pre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97</xdr:row>
      <xdr:rowOff>142875</xdr:rowOff>
    </xdr:from>
    <xdr:to>
      <xdr:col>8</xdr:col>
      <xdr:colOff>1685925</xdr:colOff>
      <xdr:row>109</xdr:row>
      <xdr:rowOff>152400</xdr:rowOff>
    </xdr:to>
    <xdr:graphicFrame macro="">
      <xdr:nvGraphicFramePr>
        <xdr:cNvPr id="14" name="Chart 2">
          <a:extLst>
            <a:ext uri="{FF2B5EF4-FFF2-40B4-BE49-F238E27FC236}">
              <a16:creationId xmlns:a16="http://schemas.microsoft.com/office/drawing/2014/main" id="{0EAA872A-017B-47B8-99BC-1229C65ED668}"/>
            </a:ext>
            <a:ext uri="{147F2762-F138-4A5C-976F-8EAC2B608ADB}">
              <a16:predDERef xmlns:a16="http://schemas.microsoft.com/office/drawing/2014/main" pre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57150</xdr:rowOff>
    </xdr:from>
    <xdr:to>
      <xdr:col>8</xdr:col>
      <xdr:colOff>1695450</xdr:colOff>
      <xdr:row>88</xdr:row>
      <xdr:rowOff>0</xdr:rowOff>
    </xdr:to>
    <xdr:graphicFrame macro="">
      <xdr:nvGraphicFramePr>
        <xdr:cNvPr id="6" name="Chart 1">
          <a:extLst>
            <a:ext uri="{FF2B5EF4-FFF2-40B4-BE49-F238E27FC236}">
              <a16:creationId xmlns:a16="http://schemas.microsoft.com/office/drawing/2014/main" id="{934298ED-BB80-4DF8-B529-6A46C62D280A}"/>
            </a:ext>
            <a:ext uri="{147F2762-F138-4A5C-976F-8EAC2B608ADB}">
              <a16:predDERef xmlns:a16="http://schemas.microsoft.com/office/drawing/2014/main" pre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146</xdr:row>
      <xdr:rowOff>0</xdr:rowOff>
    </xdr:from>
    <xdr:to>
      <xdr:col>8</xdr:col>
      <xdr:colOff>1676400</xdr:colOff>
      <xdr:row>163</xdr:row>
      <xdr:rowOff>171450</xdr:rowOff>
    </xdr:to>
    <xdr:graphicFrame macro="">
      <xdr:nvGraphicFramePr>
        <xdr:cNvPr id="18" name="Chart 3">
          <a:extLst>
            <a:ext uri="{FF2B5EF4-FFF2-40B4-BE49-F238E27FC236}">
              <a16:creationId xmlns:a16="http://schemas.microsoft.com/office/drawing/2014/main" id="{96F07D00-07AB-3845-8925-5F91E78D0167}"/>
            </a:ext>
            <a:ext uri="{147F2762-F138-4A5C-976F-8EAC2B608ADB}">
              <a16:predDERef xmlns:a16="http://schemas.microsoft.com/office/drawing/2014/main" pre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123825</xdr:colOff>
      <xdr:row>119</xdr:row>
      <xdr:rowOff>104775</xdr:rowOff>
    </xdr:from>
    <xdr:to>
      <xdr:col>9</xdr:col>
      <xdr:colOff>38100</xdr:colOff>
      <xdr:row>136</xdr:row>
      <xdr:rowOff>47625</xdr:rowOff>
    </xdr:to>
    <xdr:graphicFrame macro="">
      <xdr:nvGraphicFramePr>
        <xdr:cNvPr id="17" name="Chart 2">
          <a:extLst>
            <a:ext uri="{FF2B5EF4-FFF2-40B4-BE49-F238E27FC236}">
              <a16:creationId xmlns:a16="http://schemas.microsoft.com/office/drawing/2014/main" id="{2B2146FC-7B9F-B846-832C-AA5B15E9D6AD}"/>
            </a:ext>
            <a:ext uri="{147F2762-F138-4A5C-976F-8EAC2B608ADB}">
              <a16:predDERef xmlns:a16="http://schemas.microsoft.com/office/drawing/2014/main" pre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3" Type="http://schemas.openxmlformats.org/officeDocument/2006/relationships/externalLinkPath" Target="../../../../../../../Users/ccastro5/AppData/Local/Microsoft/Windows/INetCache/Content.Outlook/KQ0OOJYW/Updated%20FLO%20Projection%20of%20Expenditures%20and%20Outcomes%20Q1%202024%20--%2015April2024.xlsx" TargetMode="External"/><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5"/>
  <cols>
    <col min="15" max="15" width="40.28515625" customWidth="1"/>
  </cols>
  <sheetData>
    <row r="1" spans="2:15" ht="15" thickBot="1"/>
    <row r="2" spans="2:15" ht="409.5" customHeight="1">
      <c r="B2" s="71" t="s">
        <v>0</v>
      </c>
      <c r="C2" s="72"/>
      <c r="D2" s="72"/>
      <c r="E2" s="72"/>
      <c r="F2" s="72"/>
      <c r="G2" s="72"/>
      <c r="H2" s="72"/>
      <c r="I2" s="72"/>
      <c r="J2" s="72"/>
      <c r="K2" s="72"/>
      <c r="L2" s="72"/>
      <c r="M2" s="72"/>
      <c r="N2" s="72"/>
      <c r="O2" s="73"/>
    </row>
    <row r="3" spans="2:1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topLeftCell="C194" zoomScaleNormal="100" zoomScaleSheetLayoutView="100" workbookViewId="0">
      <selection activeCell="Z213" sqref="Z213"/>
    </sheetView>
  </sheetViews>
  <sheetFormatPr defaultRowHeight="14.45"/>
  <cols>
    <col min="1" max="1" width="55.5703125" customWidth="1"/>
    <col min="2" max="2" width="17.7109375" customWidth="1"/>
    <col min="3" max="3" width="16.42578125" customWidth="1"/>
    <col min="4" max="6" width="15.42578125" hidden="1" customWidth="1"/>
    <col min="7" max="7" width="16.42578125" hidden="1" customWidth="1"/>
    <col min="8" max="10" width="15.42578125" hidden="1" customWidth="1"/>
    <col min="11" max="11" width="16.42578125" hidden="1" customWidth="1"/>
    <col min="12" max="14" width="15.42578125" hidden="1" customWidth="1"/>
    <col min="15" max="15" width="16.42578125" hidden="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c r="A2" s="3"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17" t="s">
        <v>27</v>
      </c>
      <c r="AB2" s="17" t="s">
        <v>28</v>
      </c>
      <c r="AC2" s="6" t="s">
        <v>29</v>
      </c>
      <c r="AD2" s="6" t="s">
        <v>30</v>
      </c>
      <c r="AE2" s="17" t="s">
        <v>31</v>
      </c>
      <c r="AF2" s="17" t="s">
        <v>32</v>
      </c>
      <c r="AG2" s="6" t="s">
        <v>33</v>
      </c>
      <c r="AH2" s="6" t="s">
        <v>34</v>
      </c>
      <c r="AI2" s="17" t="s">
        <v>35</v>
      </c>
      <c r="AJ2" s="17" t="s">
        <v>36</v>
      </c>
    </row>
    <row r="3" spans="1:36">
      <c r="A3" s="5" t="s">
        <v>37</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c r="A4" s="4" t="s">
        <v>38</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c r="A5" s="4" t="s">
        <v>39</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c r="A6" s="4" t="s">
        <v>40</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v>0</v>
      </c>
      <c r="W6" s="9">
        <v>0</v>
      </c>
      <c r="X6" s="9">
        <v>0</v>
      </c>
      <c r="Y6" s="9">
        <v>0</v>
      </c>
      <c r="Z6" s="9">
        <v>0</v>
      </c>
      <c r="AA6" s="9"/>
      <c r="AB6" s="9"/>
      <c r="AC6" s="9"/>
      <c r="AD6" s="9"/>
      <c r="AE6" s="9"/>
      <c r="AF6" s="9"/>
      <c r="AG6" s="9"/>
      <c r="AH6" s="9"/>
      <c r="AI6" s="9"/>
      <c r="AJ6" s="9"/>
    </row>
    <row r="8" spans="1:36">
      <c r="D8" s="20"/>
      <c r="E8" s="20"/>
      <c r="F8" s="20"/>
      <c r="G8" s="20"/>
      <c r="H8" s="20"/>
    </row>
    <row r="9" spans="1:36">
      <c r="D9" s="19"/>
      <c r="E9" s="19"/>
      <c r="F9" s="19"/>
      <c r="G9" s="19"/>
      <c r="H9" s="20"/>
    </row>
    <row r="10" spans="1:36">
      <c r="D10" s="19"/>
      <c r="E10" s="19">
        <v>50000</v>
      </c>
      <c r="F10" s="19" t="s">
        <v>41</v>
      </c>
      <c r="G10" s="19"/>
      <c r="H10" s="20"/>
    </row>
    <row r="11" spans="1:36">
      <c r="D11" s="19"/>
      <c r="E11" s="19">
        <f t="shared" ref="E11:E17" si="2">E10*1.03</f>
        <v>51500</v>
      </c>
      <c r="F11" s="19">
        <v>2022</v>
      </c>
      <c r="G11" s="19"/>
      <c r="H11" s="20"/>
    </row>
    <row r="12" spans="1:36">
      <c r="D12" s="19"/>
      <c r="E12" s="19">
        <f t="shared" si="2"/>
        <v>53045</v>
      </c>
      <c r="F12" s="19">
        <f>F11+1</f>
        <v>2023</v>
      </c>
      <c r="G12" s="19"/>
      <c r="H12" s="20"/>
    </row>
    <row r="13" spans="1:36">
      <c r="D13" s="19"/>
      <c r="E13" s="19"/>
      <c r="F13" s="19">
        <f>F12+1</f>
        <v>2024</v>
      </c>
      <c r="G13" s="19"/>
      <c r="H13" s="20"/>
    </row>
    <row r="14" spans="1:36">
      <c r="D14" s="19"/>
      <c r="E14" s="19">
        <f t="shared" si="2"/>
        <v>0</v>
      </c>
      <c r="F14" s="19">
        <f>F13+1</f>
        <v>2025</v>
      </c>
      <c r="G14" s="19"/>
      <c r="H14" s="20"/>
    </row>
    <row r="15" spans="1:36">
      <c r="D15" s="19"/>
      <c r="E15" s="19">
        <f t="shared" si="2"/>
        <v>0</v>
      </c>
      <c r="F15" s="19">
        <v>2026</v>
      </c>
      <c r="G15" s="19"/>
      <c r="H15" s="20"/>
    </row>
    <row r="16" spans="1:36">
      <c r="D16" s="19"/>
      <c r="E16" s="19">
        <f t="shared" si="2"/>
        <v>0</v>
      </c>
      <c r="F16" s="19">
        <v>2027</v>
      </c>
      <c r="G16" s="19"/>
      <c r="H16" s="20"/>
    </row>
    <row r="17" spans="1:36">
      <c r="D17" s="19"/>
      <c r="E17" s="19">
        <f t="shared" si="2"/>
        <v>0</v>
      </c>
      <c r="F17" s="19">
        <v>2028</v>
      </c>
      <c r="G17" s="19"/>
      <c r="H17" s="20"/>
    </row>
    <row r="18" spans="1:36">
      <c r="D18" s="19"/>
      <c r="E18" s="19"/>
      <c r="F18" s="19"/>
      <c r="G18" s="19"/>
      <c r="H18" s="20"/>
    </row>
    <row r="19" spans="1:36">
      <c r="D19" s="19"/>
      <c r="E19" s="19"/>
      <c r="F19" s="19"/>
      <c r="G19" s="19"/>
      <c r="H19" s="20"/>
    </row>
    <row r="20" spans="1:36">
      <c r="D20" s="19"/>
      <c r="E20" s="19"/>
      <c r="F20" s="19"/>
      <c r="G20" s="19"/>
      <c r="H20" s="20"/>
    </row>
    <row r="21" spans="1:36">
      <c r="D21" s="19"/>
      <c r="E21" s="19"/>
      <c r="F21" s="19"/>
      <c r="G21" s="19"/>
      <c r="H21" s="20"/>
    </row>
    <row r="22" spans="1:36">
      <c r="D22" s="20"/>
      <c r="E22" s="20"/>
      <c r="F22" s="20"/>
      <c r="G22" s="20"/>
      <c r="H22" s="20"/>
    </row>
    <row r="28" spans="1:36">
      <c r="A28" s="3" t="s">
        <v>42</v>
      </c>
      <c r="B28" s="6" t="s">
        <v>2</v>
      </c>
      <c r="C28" s="6" t="s">
        <v>3</v>
      </c>
      <c r="D28" s="6" t="s">
        <v>4</v>
      </c>
      <c r="E28" s="6" t="s">
        <v>5</v>
      </c>
      <c r="F28" s="6" t="s">
        <v>6</v>
      </c>
      <c r="G28" s="6" t="s">
        <v>7</v>
      </c>
      <c r="H28" s="6" t="s">
        <v>8</v>
      </c>
      <c r="I28" s="6" t="s">
        <v>9</v>
      </c>
      <c r="J28" s="6" t="s">
        <v>10</v>
      </c>
      <c r="K28" s="6" t="s">
        <v>11</v>
      </c>
      <c r="L28" s="6" t="s">
        <v>12</v>
      </c>
      <c r="M28" s="6" t="s">
        <v>13</v>
      </c>
      <c r="N28" s="6" t="s">
        <v>14</v>
      </c>
      <c r="O28" s="6" t="s">
        <v>15</v>
      </c>
      <c r="P28" s="6" t="s">
        <v>16</v>
      </c>
      <c r="Q28" s="6" t="s">
        <v>17</v>
      </c>
      <c r="R28" s="6" t="s">
        <v>18</v>
      </c>
      <c r="S28" s="6" t="s">
        <v>19</v>
      </c>
      <c r="T28" s="6" t="s">
        <v>20</v>
      </c>
      <c r="U28" s="6" t="s">
        <v>21</v>
      </c>
      <c r="V28" s="6" t="s">
        <v>22</v>
      </c>
      <c r="W28" s="6" t="s">
        <v>23</v>
      </c>
      <c r="X28" s="6" t="s">
        <v>24</v>
      </c>
      <c r="Y28" s="6" t="s">
        <v>25</v>
      </c>
      <c r="Z28" s="6" t="s">
        <v>26</v>
      </c>
      <c r="AA28" s="17" t="s">
        <v>27</v>
      </c>
      <c r="AB28" s="17" t="s">
        <v>28</v>
      </c>
      <c r="AC28" s="6" t="s">
        <v>29</v>
      </c>
      <c r="AD28" s="6" t="s">
        <v>30</v>
      </c>
      <c r="AE28" s="17" t="s">
        <v>31</v>
      </c>
      <c r="AF28" s="17" t="s">
        <v>32</v>
      </c>
      <c r="AG28" s="6" t="s">
        <v>33</v>
      </c>
      <c r="AH28" s="6" t="s">
        <v>34</v>
      </c>
      <c r="AI28" s="17" t="s">
        <v>35</v>
      </c>
      <c r="AJ28" s="17" t="s">
        <v>36</v>
      </c>
    </row>
    <row r="29" spans="1:36">
      <c r="A29" s="5" t="s">
        <v>37</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c r="A30" s="4" t="s">
        <v>43</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c r="A31" s="4" t="s">
        <v>39</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c r="A32" s="4" t="s">
        <v>44</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v>0</v>
      </c>
      <c r="AA32" s="9"/>
      <c r="AB32" s="9"/>
      <c r="AC32" s="9"/>
      <c r="AD32" s="9"/>
      <c r="AE32" s="9"/>
      <c r="AF32" s="9"/>
      <c r="AG32" s="9"/>
      <c r="AH32" s="9"/>
      <c r="AI32" s="9"/>
      <c r="AJ32" s="9"/>
    </row>
    <row r="34" spans="7:7">
      <c r="G34" s="18"/>
    </row>
    <row r="52" spans="1:36">
      <c r="A52" s="3" t="s">
        <v>45</v>
      </c>
      <c r="B52" s="6" t="s">
        <v>2</v>
      </c>
      <c r="C52" s="6" t="s">
        <v>3</v>
      </c>
      <c r="D52" s="6" t="s">
        <v>4</v>
      </c>
      <c r="E52" s="6" t="s">
        <v>5</v>
      </c>
      <c r="F52" s="6" t="s">
        <v>6</v>
      </c>
      <c r="G52" s="6" t="s">
        <v>7</v>
      </c>
      <c r="H52" s="6" t="s">
        <v>8</v>
      </c>
      <c r="I52" s="6" t="s">
        <v>9</v>
      </c>
      <c r="J52" s="6" t="s">
        <v>10</v>
      </c>
      <c r="K52" s="6" t="s">
        <v>11</v>
      </c>
      <c r="L52" s="6" t="s">
        <v>12</v>
      </c>
      <c r="M52" s="6" t="s">
        <v>13</v>
      </c>
      <c r="N52" s="6" t="s">
        <v>14</v>
      </c>
      <c r="O52" s="6" t="s">
        <v>15</v>
      </c>
      <c r="P52" s="6" t="s">
        <v>16</v>
      </c>
      <c r="Q52" s="6" t="s">
        <v>17</v>
      </c>
      <c r="R52" s="6" t="s">
        <v>18</v>
      </c>
      <c r="S52" s="6" t="s">
        <v>19</v>
      </c>
      <c r="T52" s="6" t="s">
        <v>20</v>
      </c>
      <c r="U52" s="6" t="s">
        <v>21</v>
      </c>
      <c r="V52" s="6" t="s">
        <v>22</v>
      </c>
      <c r="W52" s="6" t="s">
        <v>23</v>
      </c>
      <c r="X52" s="6" t="s">
        <v>24</v>
      </c>
      <c r="Y52" s="6" t="s">
        <v>25</v>
      </c>
      <c r="Z52" s="6" t="s">
        <v>26</v>
      </c>
      <c r="AA52" s="17" t="s">
        <v>27</v>
      </c>
      <c r="AB52" s="17" t="s">
        <v>28</v>
      </c>
      <c r="AC52" s="6" t="s">
        <v>29</v>
      </c>
      <c r="AD52" s="6" t="s">
        <v>30</v>
      </c>
      <c r="AE52" s="17" t="s">
        <v>31</v>
      </c>
      <c r="AF52" s="17" t="s">
        <v>32</v>
      </c>
      <c r="AG52" s="6" t="s">
        <v>33</v>
      </c>
      <c r="AH52" s="6" t="s">
        <v>34</v>
      </c>
      <c r="AI52" s="17" t="s">
        <v>35</v>
      </c>
      <c r="AJ52" s="17" t="s">
        <v>36</v>
      </c>
    </row>
    <row r="53" spans="1:36">
      <c r="A53" s="5" t="s">
        <v>37</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c r="A54" s="4" t="s">
        <v>46</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c r="A55" s="4" t="s">
        <v>39</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c r="A56" s="4" t="s">
        <v>47</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v>0</v>
      </c>
      <c r="W56" s="9">
        <v>0</v>
      </c>
      <c r="X56" s="9">
        <v>0</v>
      </c>
      <c r="Y56" s="9">
        <v>0</v>
      </c>
      <c r="Z56" s="9">
        <v>0</v>
      </c>
      <c r="AA56" s="9"/>
      <c r="AB56" s="9"/>
      <c r="AC56" s="9"/>
      <c r="AD56" s="9"/>
      <c r="AE56" s="9"/>
      <c r="AF56" s="9"/>
      <c r="AG56" s="9"/>
      <c r="AH56" s="9"/>
      <c r="AI56" s="9"/>
      <c r="AJ56" s="9"/>
    </row>
    <row r="57" spans="1:36">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c r="F59" s="26"/>
      <c r="G59" s="26"/>
      <c r="H59" s="26"/>
      <c r="I59" s="26"/>
      <c r="J59" s="27"/>
      <c r="K59" s="27"/>
      <c r="L59" s="27"/>
      <c r="M59" s="27"/>
      <c r="N59" s="27"/>
      <c r="O59" s="26"/>
      <c r="Q59" s="26"/>
    </row>
    <row r="60" spans="1:36">
      <c r="F60" s="26"/>
      <c r="G60" s="26"/>
      <c r="H60" s="26"/>
      <c r="I60" s="26"/>
      <c r="J60" s="27"/>
      <c r="K60" s="27"/>
      <c r="L60" s="27"/>
      <c r="M60" s="27"/>
      <c r="N60" s="27"/>
      <c r="O60" s="26"/>
      <c r="Q60" s="26"/>
    </row>
    <row r="61" spans="1:36">
      <c r="F61" s="26"/>
      <c r="G61" s="26"/>
      <c r="H61" s="26"/>
      <c r="I61" s="26"/>
      <c r="J61" s="27"/>
      <c r="K61" s="27"/>
      <c r="L61" s="27"/>
      <c r="M61" s="27"/>
      <c r="N61" s="27"/>
      <c r="O61" s="26"/>
      <c r="Q61" s="26"/>
    </row>
    <row r="62" spans="1:36">
      <c r="F62" s="26"/>
      <c r="G62" s="26"/>
      <c r="H62" s="26"/>
      <c r="I62" s="26"/>
      <c r="J62" s="27"/>
      <c r="K62" s="27"/>
      <c r="L62" s="27"/>
      <c r="M62" s="27"/>
      <c r="N62" s="27"/>
      <c r="O62" s="26"/>
      <c r="Q62" s="26"/>
    </row>
    <row r="63" spans="1:36">
      <c r="F63" s="26"/>
      <c r="G63" s="26"/>
      <c r="H63" s="26"/>
      <c r="I63" s="26"/>
      <c r="J63" s="27"/>
      <c r="K63" s="27"/>
      <c r="L63" s="27"/>
      <c r="M63" s="27"/>
      <c r="N63" s="27"/>
      <c r="O63" s="26"/>
      <c r="Q63" s="26"/>
    </row>
    <row r="64" spans="1:36">
      <c r="F64" s="26"/>
      <c r="G64" s="26"/>
      <c r="H64" s="26"/>
      <c r="I64" s="26"/>
      <c r="J64" s="27"/>
      <c r="K64" s="27"/>
      <c r="L64" s="27"/>
      <c r="M64" s="27"/>
      <c r="N64" s="27"/>
      <c r="O64" s="26"/>
      <c r="Q64" s="26"/>
    </row>
    <row r="65" spans="1:36">
      <c r="F65" s="26"/>
      <c r="G65" s="26"/>
      <c r="H65" s="26"/>
      <c r="I65" s="26"/>
      <c r="J65" s="27"/>
      <c r="K65" s="27"/>
      <c r="L65" s="27"/>
      <c r="M65" s="27"/>
      <c r="N65" s="27"/>
      <c r="O65" s="26"/>
      <c r="Q65" s="26"/>
    </row>
    <row r="66" spans="1:36">
      <c r="F66" s="26"/>
      <c r="G66" s="26"/>
      <c r="H66" s="26"/>
      <c r="I66" s="26"/>
      <c r="J66" s="27"/>
      <c r="K66" s="27"/>
      <c r="L66" s="27"/>
      <c r="M66" s="27"/>
      <c r="N66" s="27"/>
      <c r="O66" s="26"/>
      <c r="Q66" s="26"/>
    </row>
    <row r="67" spans="1:36">
      <c r="F67" s="26"/>
      <c r="G67" s="26"/>
      <c r="H67" s="26"/>
      <c r="I67" s="26"/>
      <c r="J67" s="27"/>
      <c r="K67" s="27"/>
      <c r="L67" s="27"/>
      <c r="M67" s="27"/>
      <c r="N67" s="27"/>
      <c r="O67" s="26"/>
      <c r="Q67" s="26"/>
    </row>
    <row r="68" spans="1:36">
      <c r="F68" s="26"/>
      <c r="G68" s="26"/>
      <c r="H68" s="26"/>
      <c r="I68" s="26"/>
      <c r="J68" s="27"/>
      <c r="K68" s="27"/>
      <c r="L68" s="27"/>
      <c r="M68" s="27"/>
      <c r="N68" s="27"/>
      <c r="O68" s="26"/>
      <c r="Q68" s="26"/>
    </row>
    <row r="69" spans="1:36">
      <c r="F69" s="26"/>
      <c r="G69" s="26"/>
      <c r="H69" s="26"/>
      <c r="I69" s="26"/>
      <c r="J69" s="27"/>
      <c r="K69" s="27"/>
      <c r="L69" s="27"/>
      <c r="M69" s="27"/>
      <c r="N69" s="27"/>
      <c r="O69" s="26"/>
      <c r="Q69" s="26"/>
    </row>
    <row r="70" spans="1:36">
      <c r="F70" s="26"/>
      <c r="G70" s="26"/>
      <c r="H70" s="26"/>
      <c r="I70" s="26"/>
      <c r="J70" s="27"/>
      <c r="K70" s="27"/>
      <c r="L70" s="27"/>
      <c r="M70" s="27"/>
      <c r="N70" s="27"/>
      <c r="O70" s="26"/>
      <c r="Q70" s="26"/>
    </row>
    <row r="71" spans="1:36">
      <c r="F71" s="26"/>
      <c r="G71" s="26"/>
      <c r="H71" s="26"/>
      <c r="I71" s="26"/>
      <c r="J71" s="27"/>
      <c r="K71" s="27"/>
      <c r="L71" s="27"/>
      <c r="M71" s="27"/>
      <c r="N71" s="27"/>
      <c r="O71" s="26"/>
      <c r="Q71" s="26"/>
    </row>
    <row r="72" spans="1:36">
      <c r="F72" s="26"/>
      <c r="G72" s="26"/>
      <c r="H72" s="26"/>
      <c r="I72" s="26"/>
      <c r="J72" s="27"/>
      <c r="K72" s="27"/>
      <c r="L72" s="27"/>
      <c r="M72" s="27"/>
      <c r="N72" s="27"/>
      <c r="O72" s="26"/>
      <c r="Q72" s="26"/>
    </row>
    <row r="73" spans="1:36">
      <c r="F73" s="26"/>
      <c r="G73" s="26"/>
      <c r="H73" s="26"/>
      <c r="I73" s="26"/>
      <c r="J73" s="27"/>
      <c r="K73" s="27"/>
      <c r="L73" s="27"/>
      <c r="M73" s="27"/>
      <c r="N73" s="27"/>
      <c r="O73" s="26"/>
      <c r="Q73" s="26"/>
    </row>
    <row r="79" spans="1:36">
      <c r="A79" s="3" t="s">
        <v>48</v>
      </c>
      <c r="B79" s="6" t="s">
        <v>2</v>
      </c>
      <c r="C79" s="6" t="s">
        <v>3</v>
      </c>
      <c r="D79" s="6" t="s">
        <v>4</v>
      </c>
      <c r="E79" s="6" t="s">
        <v>5</v>
      </c>
      <c r="F79" s="6" t="s">
        <v>6</v>
      </c>
      <c r="G79" s="6" t="s">
        <v>7</v>
      </c>
      <c r="H79" s="6" t="s">
        <v>8</v>
      </c>
      <c r="I79" s="6" t="s">
        <v>9</v>
      </c>
      <c r="J79" s="6" t="s">
        <v>10</v>
      </c>
      <c r="K79" s="6" t="s">
        <v>11</v>
      </c>
      <c r="L79" s="6" t="s">
        <v>12</v>
      </c>
      <c r="M79" s="6" t="s">
        <v>13</v>
      </c>
      <c r="N79" s="6" t="s">
        <v>14</v>
      </c>
      <c r="O79" s="6" t="s">
        <v>15</v>
      </c>
      <c r="P79" s="6" t="s">
        <v>16</v>
      </c>
      <c r="Q79" s="6" t="s">
        <v>17</v>
      </c>
      <c r="R79" s="6" t="s">
        <v>18</v>
      </c>
      <c r="S79" s="6" t="s">
        <v>19</v>
      </c>
      <c r="T79" s="6" t="s">
        <v>20</v>
      </c>
      <c r="U79" s="6" t="s">
        <v>21</v>
      </c>
      <c r="V79" s="6" t="s">
        <v>22</v>
      </c>
      <c r="W79" s="6" t="s">
        <v>23</v>
      </c>
      <c r="X79" s="6" t="s">
        <v>24</v>
      </c>
      <c r="Y79" s="6" t="s">
        <v>25</v>
      </c>
      <c r="Z79" s="6" t="s">
        <v>26</v>
      </c>
      <c r="AA79" s="17" t="s">
        <v>27</v>
      </c>
      <c r="AB79" s="17" t="s">
        <v>28</v>
      </c>
      <c r="AC79" s="6" t="s">
        <v>29</v>
      </c>
      <c r="AD79" s="6" t="s">
        <v>30</v>
      </c>
      <c r="AE79" s="17" t="s">
        <v>31</v>
      </c>
      <c r="AF79" s="17" t="s">
        <v>32</v>
      </c>
      <c r="AG79" s="6" t="s">
        <v>33</v>
      </c>
      <c r="AH79" s="6" t="s">
        <v>34</v>
      </c>
      <c r="AI79" s="17" t="s">
        <v>35</v>
      </c>
      <c r="AJ79" s="17" t="s">
        <v>36</v>
      </c>
    </row>
    <row r="80" spans="1:36">
      <c r="A80" s="5" t="s">
        <v>37</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c r="A81" s="4" t="s">
        <v>46</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c r="A82" s="4" t="s">
        <v>39</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14</v>
      </c>
      <c r="W82" s="43">
        <f>SUM($B83:W83)</f>
        <v>14</v>
      </c>
      <c r="X82" s="43">
        <f>SUM($B83:X83)</f>
        <v>14</v>
      </c>
      <c r="Y82" s="43">
        <f>SUM($B83:Y83)</f>
        <v>14</v>
      </c>
      <c r="Z82" s="43">
        <f>SUM($B83:Z83)</f>
        <v>14</v>
      </c>
      <c r="AA82" s="43">
        <f>SUM($B83:AA83)</f>
        <v>14</v>
      </c>
      <c r="AB82" s="43">
        <f>SUM($B83:AB83)</f>
        <v>14</v>
      </c>
      <c r="AC82" s="43">
        <f>SUM($B83:AC83)</f>
        <v>14</v>
      </c>
      <c r="AD82" s="43">
        <f>SUM($B83:AD83)</f>
        <v>14</v>
      </c>
      <c r="AE82" s="43">
        <f>SUM($B83:AE83)</f>
        <v>14</v>
      </c>
      <c r="AF82" s="43">
        <f>SUM($B83:AF83)</f>
        <v>14</v>
      </c>
      <c r="AG82" s="43">
        <f>SUM($B83:AG83)</f>
        <v>14</v>
      </c>
      <c r="AH82" s="43">
        <f>SUM($B83:AH83)</f>
        <v>14</v>
      </c>
      <c r="AI82" s="43">
        <f>SUM($B83:AI83)</f>
        <v>14</v>
      </c>
      <c r="AJ82" s="43">
        <f>SUM($B83:AJ83)</f>
        <v>14</v>
      </c>
    </row>
    <row r="83" spans="1:36">
      <c r="A83" s="4" t="s">
        <v>49</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14</v>
      </c>
      <c r="W83" s="9">
        <v>0</v>
      </c>
      <c r="X83" s="9">
        <v>0</v>
      </c>
      <c r="Y83" s="9">
        <v>0</v>
      </c>
      <c r="Z83" s="9">
        <v>0</v>
      </c>
      <c r="AA83" s="9"/>
      <c r="AB83" s="9"/>
      <c r="AC83" s="9"/>
      <c r="AD83" s="9"/>
      <c r="AE83" s="9"/>
      <c r="AF83" s="9"/>
      <c r="AG83" s="9"/>
      <c r="AH83" s="9"/>
      <c r="AI83" s="9"/>
      <c r="AJ83" s="9"/>
    </row>
    <row r="84" spans="1:36">
      <c r="A84" s="44"/>
      <c r="F84" s="26"/>
      <c r="G84" s="26"/>
      <c r="H84" s="26"/>
      <c r="I84" s="26"/>
      <c r="J84" s="26"/>
      <c r="K84" s="27"/>
      <c r="L84" s="27"/>
      <c r="M84" s="27"/>
      <c r="N84" s="27"/>
      <c r="O84" s="26"/>
      <c r="Q84" s="26"/>
    </row>
    <row r="102" spans="1:36">
      <c r="A102" s="3" t="s">
        <v>50</v>
      </c>
      <c r="B102" s="6" t="s">
        <v>2</v>
      </c>
      <c r="C102" s="6" t="s">
        <v>3</v>
      </c>
      <c r="D102" s="6" t="s">
        <v>4</v>
      </c>
      <c r="E102" s="6" t="s">
        <v>5</v>
      </c>
      <c r="F102" s="6" t="s">
        <v>6</v>
      </c>
      <c r="G102" s="6" t="s">
        <v>7</v>
      </c>
      <c r="H102" s="6" t="s">
        <v>8</v>
      </c>
      <c r="I102" s="6" t="s">
        <v>9</v>
      </c>
      <c r="J102" s="6" t="s">
        <v>10</v>
      </c>
      <c r="K102" s="6" t="s">
        <v>11</v>
      </c>
      <c r="L102" s="6" t="s">
        <v>12</v>
      </c>
      <c r="M102" s="6" t="s">
        <v>13</v>
      </c>
      <c r="N102" s="6" t="s">
        <v>14</v>
      </c>
      <c r="O102" s="6" t="s">
        <v>15</v>
      </c>
      <c r="P102" s="6" t="s">
        <v>16</v>
      </c>
      <c r="Q102" s="6" t="s">
        <v>17</v>
      </c>
      <c r="R102" s="6" t="s">
        <v>18</v>
      </c>
      <c r="S102" s="6" t="s">
        <v>19</v>
      </c>
      <c r="T102" s="6" t="s">
        <v>20</v>
      </c>
      <c r="U102" s="6" t="s">
        <v>21</v>
      </c>
      <c r="V102" s="6" t="s">
        <v>22</v>
      </c>
      <c r="W102" s="6" t="s">
        <v>23</v>
      </c>
      <c r="X102" s="6" t="s">
        <v>24</v>
      </c>
      <c r="Y102" s="6" t="s">
        <v>25</v>
      </c>
      <c r="Z102" s="6" t="s">
        <v>26</v>
      </c>
      <c r="AA102" s="17" t="s">
        <v>27</v>
      </c>
      <c r="AB102" s="17" t="s">
        <v>28</v>
      </c>
      <c r="AC102" s="6" t="s">
        <v>29</v>
      </c>
      <c r="AD102" s="6" t="s">
        <v>30</v>
      </c>
      <c r="AE102" s="17" t="s">
        <v>31</v>
      </c>
      <c r="AF102" s="17" t="s">
        <v>32</v>
      </c>
      <c r="AG102" s="6" t="s">
        <v>33</v>
      </c>
      <c r="AH102" s="6" t="s">
        <v>34</v>
      </c>
      <c r="AI102" s="17" t="s">
        <v>35</v>
      </c>
      <c r="AJ102" s="17" t="s">
        <v>36</v>
      </c>
    </row>
    <row r="103" spans="1:36">
      <c r="A103" s="5" t="s">
        <v>51</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c r="A104" s="4" t="s">
        <v>52</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c r="A105" s="4" t="s">
        <v>53</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7</v>
      </c>
      <c r="W105" s="25">
        <f t="shared" ref="W105" si="35">V105+W106</f>
        <v>8</v>
      </c>
      <c r="X105" s="25">
        <f t="shared" ref="X105" si="36">W105+X106</f>
        <v>8</v>
      </c>
      <c r="Y105" s="25">
        <f t="shared" ref="Y105" si="37">X105+Y106</f>
        <v>8</v>
      </c>
      <c r="Z105" s="25">
        <f t="shared" ref="Z105" si="38">Y105+Z106</f>
        <v>8</v>
      </c>
      <c r="AA105" s="25">
        <f t="shared" ref="AA105" si="39">Z105+AA106</f>
        <v>8</v>
      </c>
      <c r="AB105" s="25">
        <f t="shared" ref="AB105" si="40">AA105+AB106</f>
        <v>8</v>
      </c>
      <c r="AC105" s="25">
        <f t="shared" ref="AC105" si="41">AB105+AC106</f>
        <v>8</v>
      </c>
      <c r="AD105" s="25">
        <f t="shared" ref="AD105" si="42">AC105+AD106</f>
        <v>8</v>
      </c>
      <c r="AE105" s="25">
        <f t="shared" ref="AE105" si="43">AD105+AE106</f>
        <v>8</v>
      </c>
      <c r="AF105" s="25">
        <f t="shared" ref="AF105" si="44">AE105+AF106</f>
        <v>8</v>
      </c>
      <c r="AG105" s="25">
        <f t="shared" ref="AG105" si="45">AF105+AG106</f>
        <v>8</v>
      </c>
      <c r="AH105" s="25">
        <f t="shared" ref="AH105" si="46">AG105+AH106</f>
        <v>8</v>
      </c>
      <c r="AI105" s="25">
        <f t="shared" ref="AI105" si="47">AH105+AI106</f>
        <v>8</v>
      </c>
      <c r="AJ105" s="25">
        <f t="shared" ref="AJ105" si="48">AI105+AJ106</f>
        <v>8</v>
      </c>
    </row>
    <row r="106" spans="1:36">
      <c r="A106" s="4" t="s">
        <v>54</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v>1</v>
      </c>
      <c r="W106" s="9">
        <v>1</v>
      </c>
      <c r="X106" s="9">
        <v>0</v>
      </c>
      <c r="Y106" s="9">
        <v>0</v>
      </c>
      <c r="Z106" s="9"/>
      <c r="AA106" s="9"/>
      <c r="AB106" s="9"/>
      <c r="AC106" s="9"/>
      <c r="AD106" s="9"/>
      <c r="AE106" s="9"/>
      <c r="AF106" s="9"/>
      <c r="AG106" s="9"/>
      <c r="AH106" s="9"/>
      <c r="AI106" s="9"/>
      <c r="AJ106" s="9"/>
    </row>
    <row r="107" spans="1:36">
      <c r="F107" s="26"/>
      <c r="G107" s="26"/>
      <c r="H107" s="26"/>
      <c r="I107" s="26"/>
      <c r="J107" s="27"/>
      <c r="K107" s="27"/>
      <c r="L107" s="27"/>
      <c r="M107" s="27"/>
      <c r="N107" s="27"/>
      <c r="O107" s="26"/>
      <c r="Q107" s="26"/>
    </row>
    <row r="108" spans="1:36">
      <c r="A108" s="28" t="s">
        <v>55</v>
      </c>
      <c r="F108" s="26"/>
      <c r="G108" s="26"/>
      <c r="H108" s="26"/>
      <c r="I108" s="26"/>
      <c r="J108" s="27"/>
      <c r="K108" s="27"/>
      <c r="L108" s="27"/>
      <c r="M108" s="27"/>
      <c r="N108" s="27"/>
      <c r="O108" s="26"/>
      <c r="Q108" s="26"/>
    </row>
    <row r="109" spans="1:36">
      <c r="A109" t="s">
        <v>56</v>
      </c>
      <c r="F109" s="26"/>
      <c r="G109" s="26"/>
      <c r="H109" s="26"/>
      <c r="I109" s="26"/>
      <c r="J109" s="27"/>
      <c r="K109" s="27"/>
      <c r="L109" s="27"/>
      <c r="M109" s="27"/>
      <c r="N109" s="27"/>
      <c r="O109" s="26"/>
      <c r="Q109" s="26"/>
    </row>
    <row r="110" spans="1:36" s="66" customFormat="1">
      <c r="A110" s="65" t="s">
        <v>57</v>
      </c>
      <c r="B110" s="66">
        <v>0</v>
      </c>
      <c r="F110" s="67"/>
      <c r="G110" s="67"/>
      <c r="H110" s="67"/>
      <c r="I110" s="67"/>
      <c r="J110" s="68"/>
      <c r="K110" s="68"/>
      <c r="L110" s="68"/>
      <c r="M110" s="68"/>
      <c r="N110" s="68"/>
      <c r="O110" s="67"/>
      <c r="Q110" s="67"/>
    </row>
    <row r="111" spans="1:36" s="66" customFormat="1">
      <c r="A111" s="66" t="s">
        <v>58</v>
      </c>
      <c r="F111" s="67"/>
      <c r="G111" s="67"/>
      <c r="H111" s="67"/>
      <c r="I111" s="67"/>
      <c r="J111" s="68"/>
      <c r="K111" s="68"/>
      <c r="L111" s="68"/>
      <c r="M111" s="68"/>
      <c r="N111" s="68"/>
      <c r="O111" s="67"/>
      <c r="Q111" s="67"/>
    </row>
    <row r="112" spans="1:36" s="66" customFormat="1">
      <c r="A112" s="65" t="s">
        <v>57</v>
      </c>
      <c r="B112" s="66">
        <v>0</v>
      </c>
      <c r="F112" s="67"/>
      <c r="G112" s="67"/>
      <c r="H112" s="67"/>
      <c r="I112" s="67"/>
      <c r="J112" s="68"/>
      <c r="K112" s="68"/>
      <c r="L112" s="68"/>
      <c r="M112" s="68"/>
      <c r="N112" s="68"/>
      <c r="O112" s="67"/>
      <c r="Q112" s="67"/>
    </row>
    <row r="113" spans="1:17" s="66" customFormat="1">
      <c r="A113" s="66" t="s">
        <v>59</v>
      </c>
      <c r="F113" s="67"/>
      <c r="G113" s="67"/>
      <c r="H113" s="67"/>
      <c r="I113" s="67"/>
      <c r="J113" s="68"/>
      <c r="K113" s="68"/>
      <c r="L113" s="68"/>
      <c r="M113" s="68"/>
      <c r="N113" s="68"/>
      <c r="O113" s="67"/>
      <c r="Q113" s="67"/>
    </row>
    <row r="114" spans="1:17" s="66" customFormat="1">
      <c r="A114" s="65" t="s">
        <v>57</v>
      </c>
      <c r="B114" s="66">
        <v>0</v>
      </c>
      <c r="F114" s="67"/>
      <c r="G114" s="67"/>
      <c r="H114" s="67"/>
      <c r="I114" s="67"/>
      <c r="J114" s="68"/>
      <c r="K114" s="68"/>
      <c r="L114" s="68"/>
      <c r="M114" s="68"/>
      <c r="N114" s="68"/>
      <c r="O114" s="67"/>
      <c r="Q114" s="67"/>
    </row>
    <row r="115" spans="1:17" s="66" customFormat="1">
      <c r="A115" s="66" t="s">
        <v>60</v>
      </c>
      <c r="F115" s="67"/>
      <c r="G115" s="67"/>
      <c r="H115" s="67"/>
      <c r="I115" s="67"/>
      <c r="J115" s="68"/>
      <c r="K115" s="68"/>
      <c r="L115" s="68"/>
      <c r="M115" s="68"/>
      <c r="N115" s="68"/>
      <c r="O115" s="67"/>
      <c r="Q115" s="67"/>
    </row>
    <row r="116" spans="1:17" s="66" customFormat="1">
      <c r="A116" s="65" t="s">
        <v>57</v>
      </c>
      <c r="B116" s="66">
        <v>0</v>
      </c>
      <c r="F116" s="67"/>
      <c r="G116" s="67"/>
      <c r="H116" s="67"/>
      <c r="I116" s="67"/>
      <c r="J116" s="68"/>
      <c r="K116" s="68"/>
      <c r="L116" s="68"/>
      <c r="M116" s="68"/>
      <c r="N116" s="68"/>
      <c r="O116" s="67"/>
      <c r="Q116" s="67"/>
    </row>
    <row r="117" spans="1:17" s="66" customFormat="1">
      <c r="A117" s="66" t="s">
        <v>61</v>
      </c>
      <c r="F117" s="67"/>
      <c r="G117" s="67"/>
      <c r="H117" s="67"/>
      <c r="I117" s="67"/>
      <c r="J117" s="68"/>
      <c r="K117" s="68"/>
      <c r="L117" s="68"/>
      <c r="M117" s="68"/>
      <c r="N117" s="68"/>
      <c r="O117" s="67"/>
      <c r="Q117" s="67"/>
    </row>
    <row r="118" spans="1:17" s="66" customFormat="1">
      <c r="A118" s="65" t="s">
        <v>57</v>
      </c>
      <c r="B118" s="66">
        <v>0</v>
      </c>
      <c r="F118" s="67"/>
      <c r="G118" s="67"/>
      <c r="H118" s="67"/>
      <c r="J118" s="68"/>
      <c r="K118" s="68"/>
      <c r="L118" s="68"/>
      <c r="M118" s="68"/>
      <c r="N118" s="68"/>
      <c r="O118" s="67"/>
      <c r="Q118" s="67"/>
    </row>
    <row r="119" spans="1:17" s="66" customFormat="1">
      <c r="A119" s="65"/>
      <c r="F119" s="67"/>
      <c r="G119" s="67"/>
      <c r="H119" s="67"/>
      <c r="J119" s="68"/>
      <c r="K119" s="68"/>
      <c r="L119" s="68"/>
      <c r="M119" s="68"/>
      <c r="N119" s="68"/>
      <c r="O119" s="67"/>
      <c r="Q119" s="67"/>
    </row>
    <row r="120" spans="1:17" s="66" customFormat="1">
      <c r="A120" s="65"/>
      <c r="F120" s="67"/>
      <c r="G120" s="67"/>
      <c r="H120" s="67"/>
      <c r="J120" s="68"/>
      <c r="K120" s="68"/>
      <c r="L120" s="68"/>
      <c r="M120" s="68"/>
      <c r="N120" s="68"/>
      <c r="O120" s="67"/>
      <c r="Q120" s="67"/>
    </row>
    <row r="139" spans="1:36">
      <c r="A139" s="3" t="s">
        <v>62</v>
      </c>
      <c r="B139" s="6" t="s">
        <v>2</v>
      </c>
      <c r="C139" s="6" t="s">
        <v>3</v>
      </c>
      <c r="D139" s="6" t="s">
        <v>4</v>
      </c>
      <c r="E139" s="6" t="s">
        <v>5</v>
      </c>
      <c r="F139" s="6" t="s">
        <v>6</v>
      </c>
      <c r="G139" s="6" t="s">
        <v>7</v>
      </c>
      <c r="H139" s="6" t="s">
        <v>8</v>
      </c>
      <c r="I139" s="6" t="s">
        <v>9</v>
      </c>
      <c r="J139" s="6" t="s">
        <v>10</v>
      </c>
      <c r="K139" s="6" t="s">
        <v>11</v>
      </c>
      <c r="L139" s="6" t="s">
        <v>12</v>
      </c>
      <c r="M139" s="6" t="s">
        <v>13</v>
      </c>
      <c r="N139" s="6" t="s">
        <v>14</v>
      </c>
      <c r="O139" s="6" t="s">
        <v>15</v>
      </c>
      <c r="P139" s="6" t="s">
        <v>16</v>
      </c>
      <c r="Q139" s="6" t="s">
        <v>17</v>
      </c>
      <c r="R139" s="6" t="s">
        <v>18</v>
      </c>
      <c r="S139" s="6" t="s">
        <v>19</v>
      </c>
      <c r="T139" s="6" t="s">
        <v>20</v>
      </c>
      <c r="U139" s="6" t="s">
        <v>21</v>
      </c>
      <c r="V139" s="6" t="s">
        <v>22</v>
      </c>
      <c r="W139" s="6" t="s">
        <v>23</v>
      </c>
      <c r="X139" s="6" t="s">
        <v>24</v>
      </c>
      <c r="Y139" s="6" t="s">
        <v>25</v>
      </c>
      <c r="Z139" s="6" t="s">
        <v>26</v>
      </c>
      <c r="AA139" s="17" t="s">
        <v>27</v>
      </c>
      <c r="AB139" s="17" t="s">
        <v>28</v>
      </c>
      <c r="AC139" s="6" t="s">
        <v>29</v>
      </c>
      <c r="AD139" s="6" t="s">
        <v>30</v>
      </c>
      <c r="AE139" s="17" t="s">
        <v>31</v>
      </c>
      <c r="AF139" s="17" t="s">
        <v>32</v>
      </c>
      <c r="AG139" s="6" t="s">
        <v>33</v>
      </c>
      <c r="AH139" s="6" t="s">
        <v>34</v>
      </c>
      <c r="AI139" s="17" t="s">
        <v>35</v>
      </c>
      <c r="AJ139" s="17" t="s">
        <v>36</v>
      </c>
    </row>
    <row r="140" spans="1:36">
      <c r="A140" s="5" t="s">
        <v>63</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c r="A141" s="4" t="s">
        <v>64</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c r="A142" s="4" t="s">
        <v>65</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9">
      <c r="A143" s="30" t="s">
        <v>66</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v>0</v>
      </c>
      <c r="X143" s="9">
        <v>0</v>
      </c>
      <c r="Y143" s="9">
        <v>0</v>
      </c>
      <c r="Z143" s="9">
        <v>0</v>
      </c>
      <c r="AA143" s="9"/>
      <c r="AB143" s="9"/>
      <c r="AC143" s="9"/>
      <c r="AD143" s="9"/>
      <c r="AE143" s="9"/>
      <c r="AF143" s="9"/>
      <c r="AG143" s="9"/>
      <c r="AH143" s="9"/>
      <c r="AI143" s="9"/>
      <c r="AJ143" s="9"/>
    </row>
    <row r="144" spans="1:36">
      <c r="F144" s="26"/>
      <c r="G144" s="26"/>
      <c r="H144" s="26"/>
      <c r="I144" s="26"/>
      <c r="J144" s="27"/>
      <c r="K144" s="27"/>
      <c r="L144" s="27"/>
      <c r="M144" s="27"/>
      <c r="N144" s="27"/>
      <c r="O144" s="26"/>
      <c r="Q144" s="26"/>
    </row>
    <row r="145" spans="1:31">
      <c r="A145" s="28" t="s">
        <v>55</v>
      </c>
      <c r="F145" s="26"/>
      <c r="G145" s="26"/>
      <c r="H145" s="26"/>
      <c r="I145" s="26"/>
      <c r="J145" s="27"/>
      <c r="K145" s="27"/>
      <c r="L145" s="27"/>
      <c r="M145" s="27"/>
      <c r="N145" s="27"/>
      <c r="O145" s="26"/>
      <c r="Q145" s="26"/>
    </row>
    <row r="146" spans="1:31" s="66" customFormat="1">
      <c r="A146" s="66" t="s">
        <v>59</v>
      </c>
      <c r="F146" s="67"/>
      <c r="G146" s="67"/>
      <c r="H146" s="67"/>
      <c r="I146" s="67"/>
      <c r="J146" s="68"/>
      <c r="K146" s="68"/>
      <c r="L146" s="68"/>
      <c r="M146" s="68"/>
      <c r="N146" s="68"/>
      <c r="O146" s="67"/>
      <c r="Q146" s="67"/>
    </row>
    <row r="147" spans="1:31" s="66" customFormat="1">
      <c r="A147" s="65" t="s">
        <v>67</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c r="A148" s="66" t="s">
        <v>60</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c r="A149" s="65" t="s">
        <v>67</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c r="A150" s="66" t="s">
        <v>68</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c r="A151" s="65" t="s">
        <v>67</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c r="B152" s="20"/>
      <c r="F152" s="26"/>
      <c r="G152" s="26"/>
      <c r="H152" s="26"/>
      <c r="I152" s="26"/>
      <c r="J152" s="27"/>
      <c r="K152" s="27"/>
      <c r="L152" s="27"/>
      <c r="M152" s="27"/>
      <c r="N152" s="27"/>
      <c r="O152" s="26"/>
      <c r="Q152" s="26"/>
    </row>
    <row r="153" spans="1:31">
      <c r="F153" s="26"/>
      <c r="G153" s="26"/>
      <c r="H153" s="26"/>
      <c r="I153" s="26"/>
      <c r="J153" s="27"/>
      <c r="K153" s="27"/>
      <c r="L153" s="27"/>
      <c r="M153" s="27"/>
      <c r="N153" s="27"/>
      <c r="O153" s="26"/>
      <c r="Q153" s="26"/>
    </row>
    <row r="154" spans="1:31">
      <c r="F154" s="26"/>
      <c r="G154" s="26"/>
      <c r="H154" s="26"/>
      <c r="I154" s="26"/>
      <c r="J154" s="27"/>
      <c r="K154" s="27"/>
      <c r="L154" s="27"/>
      <c r="M154" s="27"/>
      <c r="N154" s="27"/>
      <c r="O154" s="26"/>
      <c r="Q154" s="26"/>
    </row>
    <row r="155" spans="1:31">
      <c r="F155" s="26"/>
      <c r="G155" s="26"/>
      <c r="H155" s="26"/>
      <c r="I155" s="26"/>
      <c r="J155" s="27"/>
      <c r="K155" s="27"/>
      <c r="L155" s="27"/>
      <c r="M155" s="27"/>
      <c r="N155" s="27"/>
      <c r="O155" s="26"/>
      <c r="Q155" s="26"/>
    </row>
    <row r="156" spans="1:31">
      <c r="F156" s="26"/>
      <c r="G156" s="26"/>
      <c r="H156" s="26"/>
      <c r="I156" s="26"/>
      <c r="J156" s="27"/>
      <c r="K156" s="27"/>
      <c r="L156" s="27"/>
      <c r="M156" s="27"/>
      <c r="N156" s="27"/>
      <c r="O156" s="26"/>
      <c r="Q156" s="26"/>
    </row>
    <row r="157" spans="1:31">
      <c r="F157" s="26"/>
      <c r="G157" s="26"/>
      <c r="H157" s="26"/>
      <c r="I157" s="26"/>
      <c r="J157" s="27"/>
      <c r="K157" s="27"/>
      <c r="L157" s="27"/>
      <c r="M157" s="27"/>
      <c r="N157" s="27"/>
      <c r="O157" s="26"/>
      <c r="Q157" s="26"/>
    </row>
    <row r="158" spans="1:31">
      <c r="F158" s="26"/>
      <c r="G158" s="26"/>
      <c r="H158" s="26"/>
      <c r="I158" s="26"/>
      <c r="J158" s="27"/>
      <c r="K158" s="27"/>
      <c r="L158" s="27"/>
      <c r="M158" s="27"/>
      <c r="N158" s="27"/>
      <c r="O158" s="26"/>
      <c r="Q158" s="26"/>
    </row>
    <row r="159" spans="1:31">
      <c r="F159" s="26"/>
      <c r="G159" s="26"/>
      <c r="H159" s="26"/>
      <c r="I159" s="26"/>
      <c r="J159" s="27"/>
      <c r="K159" s="27"/>
      <c r="L159" s="27"/>
      <c r="M159" s="27"/>
      <c r="N159" s="27"/>
      <c r="O159" s="26"/>
      <c r="Q159" s="26"/>
    </row>
    <row r="160" spans="1:31">
      <c r="F160" s="26"/>
      <c r="G160" s="26"/>
      <c r="H160" s="26"/>
      <c r="I160" s="26"/>
      <c r="J160" s="27"/>
      <c r="K160" s="27"/>
      <c r="L160" s="27"/>
      <c r="M160" s="27"/>
      <c r="N160" s="27"/>
      <c r="O160" s="26"/>
      <c r="Q160" s="26"/>
    </row>
    <row r="161" spans="1:36">
      <c r="F161" s="26"/>
      <c r="G161" s="26"/>
      <c r="H161" s="26"/>
      <c r="I161" s="26"/>
      <c r="J161" s="27"/>
      <c r="K161" s="27"/>
      <c r="L161" s="27"/>
      <c r="M161" s="27"/>
      <c r="N161" s="27"/>
      <c r="O161" s="26"/>
      <c r="Q161" s="26"/>
    </row>
    <row r="162" spans="1:36">
      <c r="F162" s="26"/>
      <c r="G162" s="26"/>
      <c r="H162" s="26"/>
      <c r="I162" s="26"/>
      <c r="J162" s="27"/>
      <c r="K162" s="27"/>
      <c r="L162" s="27"/>
      <c r="M162" s="27"/>
      <c r="N162" s="27"/>
      <c r="O162" s="26"/>
      <c r="Q162" s="26"/>
    </row>
    <row r="163" spans="1:36">
      <c r="F163" s="26"/>
      <c r="G163" s="26"/>
      <c r="H163" s="26"/>
      <c r="I163" s="26"/>
      <c r="J163" s="27"/>
      <c r="K163" s="27"/>
      <c r="L163" s="27"/>
      <c r="M163" s="27"/>
      <c r="N163" s="27"/>
      <c r="O163" s="26"/>
      <c r="Q163" s="26"/>
    </row>
    <row r="164" spans="1:36">
      <c r="F164" s="26"/>
      <c r="G164" s="26"/>
      <c r="H164" s="26"/>
      <c r="I164" s="26"/>
      <c r="J164" s="27"/>
      <c r="K164" s="27"/>
      <c r="L164" s="27"/>
      <c r="M164" s="27"/>
      <c r="N164" s="27"/>
      <c r="O164" s="26"/>
      <c r="Q164" s="26"/>
    </row>
    <row r="165" spans="1:36">
      <c r="F165" s="26"/>
      <c r="G165" s="26"/>
      <c r="H165" s="26"/>
      <c r="I165" s="26"/>
      <c r="J165" s="27"/>
      <c r="K165" s="27"/>
      <c r="L165" s="27"/>
      <c r="M165" s="27"/>
      <c r="N165" s="27"/>
      <c r="O165" s="26"/>
      <c r="Q165" s="26"/>
    </row>
    <row r="166" spans="1:36">
      <c r="F166" s="26"/>
      <c r="G166" s="26"/>
      <c r="H166" s="26"/>
      <c r="I166" s="26"/>
      <c r="J166" s="27"/>
      <c r="K166" s="27"/>
      <c r="L166" s="27"/>
      <c r="M166" s="27"/>
      <c r="N166" s="27"/>
      <c r="O166" s="26"/>
      <c r="Q166" s="26"/>
    </row>
    <row r="167" spans="1:36">
      <c r="F167" s="26"/>
      <c r="G167" s="26"/>
      <c r="H167" s="26"/>
      <c r="I167" s="26"/>
      <c r="J167" s="27"/>
      <c r="K167" s="27"/>
      <c r="L167" s="27"/>
      <c r="M167" s="27"/>
      <c r="N167" s="27"/>
      <c r="O167" s="26"/>
      <c r="Q167" s="26"/>
    </row>
    <row r="168" spans="1:36">
      <c r="F168" s="26"/>
      <c r="G168" s="26"/>
      <c r="H168" s="26"/>
      <c r="I168" s="26"/>
      <c r="J168" s="27"/>
      <c r="K168" s="27"/>
      <c r="L168" s="27"/>
      <c r="M168" s="27"/>
      <c r="N168" s="27"/>
      <c r="O168" s="26"/>
      <c r="Q168" s="26"/>
    </row>
    <row r="169" spans="1:36">
      <c r="F169" s="26"/>
      <c r="G169" s="26"/>
      <c r="H169" s="26"/>
      <c r="I169" s="26"/>
      <c r="J169" s="27"/>
      <c r="K169" s="27"/>
      <c r="L169" s="27"/>
      <c r="M169" s="27"/>
      <c r="N169" s="27"/>
      <c r="O169" s="26"/>
      <c r="Q169" s="26"/>
    </row>
    <row r="170" spans="1:36">
      <c r="F170" s="26"/>
      <c r="G170" s="26"/>
      <c r="H170" s="26"/>
      <c r="I170" s="26"/>
      <c r="J170" s="27"/>
      <c r="K170" s="27"/>
      <c r="L170" s="27"/>
      <c r="M170" s="27"/>
      <c r="N170" s="27"/>
      <c r="O170" s="26"/>
      <c r="Q170" s="26"/>
    </row>
    <row r="171" spans="1:36">
      <c r="A171" s="3" t="s">
        <v>69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s="5" t="s">
        <v>70</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c r="A173" s="4" t="s">
        <v>71</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c r="A174" s="4" t="s">
        <v>72</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c r="A175" s="30" t="s">
        <v>73</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99</v>
      </c>
      <c r="W175" s="9">
        <v>0</v>
      </c>
      <c r="X175" s="9">
        <v>0</v>
      </c>
      <c r="Y175" s="9">
        <v>0</v>
      </c>
      <c r="Z175" s="9">
        <v>0</v>
      </c>
      <c r="AA175" s="9"/>
      <c r="AB175" s="9"/>
      <c r="AC175" s="9"/>
      <c r="AD175" s="9"/>
      <c r="AE175" s="9"/>
      <c r="AF175" s="9"/>
      <c r="AG175" s="9"/>
      <c r="AH175" s="9"/>
      <c r="AI175" s="9"/>
      <c r="AJ175" s="9"/>
    </row>
    <row r="196" spans="1:36">
      <c r="B196" s="53"/>
      <c r="C196" s="53"/>
      <c r="D196" s="59"/>
      <c r="E196" s="59"/>
      <c r="F196" s="59"/>
      <c r="G196" s="59"/>
      <c r="H196" s="60"/>
      <c r="I196" s="61"/>
      <c r="J196" s="62"/>
    </row>
    <row r="197" spans="1:36">
      <c r="A197" s="3" t="s">
        <v>74</v>
      </c>
      <c r="B197" s="6" t="s">
        <v>2</v>
      </c>
      <c r="C197" s="6" t="s">
        <v>3</v>
      </c>
      <c r="D197" s="6" t="s">
        <v>4</v>
      </c>
      <c r="E197" s="6" t="s">
        <v>5</v>
      </c>
      <c r="F197" s="6" t="s">
        <v>6</v>
      </c>
      <c r="G197" s="6" t="s">
        <v>7</v>
      </c>
      <c r="H197" s="6" t="s">
        <v>8</v>
      </c>
      <c r="I197" s="6" t="s">
        <v>9</v>
      </c>
      <c r="J197" s="6" t="s">
        <v>10</v>
      </c>
      <c r="K197" s="6" t="s">
        <v>11</v>
      </c>
      <c r="L197" s="6" t="s">
        <v>12</v>
      </c>
      <c r="M197" s="6" t="s">
        <v>13</v>
      </c>
      <c r="N197" s="6" t="s">
        <v>14</v>
      </c>
      <c r="O197" s="6" t="s">
        <v>15</v>
      </c>
      <c r="P197" s="6" t="s">
        <v>16</v>
      </c>
      <c r="Q197" s="6" t="s">
        <v>17</v>
      </c>
      <c r="R197" s="6" t="s">
        <v>18</v>
      </c>
      <c r="S197" s="6" t="s">
        <v>19</v>
      </c>
      <c r="T197" s="6" t="s">
        <v>20</v>
      </c>
      <c r="U197" s="6" t="s">
        <v>21</v>
      </c>
      <c r="V197" s="6" t="s">
        <v>22</v>
      </c>
      <c r="W197" s="6" t="s">
        <v>23</v>
      </c>
      <c r="X197" s="6" t="s">
        <v>24</v>
      </c>
      <c r="Y197" s="6" t="s">
        <v>25</v>
      </c>
      <c r="Z197" s="6" t="s">
        <v>26</v>
      </c>
      <c r="AA197" s="17" t="s">
        <v>27</v>
      </c>
      <c r="AB197" s="17" t="s">
        <v>28</v>
      </c>
      <c r="AC197" s="6" t="s">
        <v>29</v>
      </c>
      <c r="AD197" s="6" t="s">
        <v>30</v>
      </c>
      <c r="AE197" s="17" t="s">
        <v>31</v>
      </c>
      <c r="AF197" s="17" t="s">
        <v>32</v>
      </c>
      <c r="AG197" s="6" t="s">
        <v>33</v>
      </c>
      <c r="AH197" s="6" t="s">
        <v>34</v>
      </c>
      <c r="AI197" s="17" t="s">
        <v>35</v>
      </c>
      <c r="AJ197" s="17" t="s">
        <v>36</v>
      </c>
    </row>
    <row r="198" spans="1:36">
      <c r="A198" s="5" t="s">
        <v>37</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c r="A199" s="4" t="s">
        <v>46</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c r="A200" s="4" t="s">
        <v>39</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c r="A201" s="4" t="s">
        <v>47</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v>0</v>
      </c>
      <c r="X201" s="9">
        <v>0</v>
      </c>
      <c r="Y201" s="9">
        <v>0</v>
      </c>
      <c r="Z201" s="9">
        <v>0</v>
      </c>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opLeftCell="A162" zoomScale="75" zoomScaleNormal="75" zoomScaleSheetLayoutView="75" workbookViewId="0">
      <selection activeCell="Z175" sqref="Z175"/>
    </sheetView>
  </sheetViews>
  <sheetFormatPr defaultRowHeight="14.45"/>
  <cols>
    <col min="1" max="1" width="33.42578125" bestFit="1" customWidth="1"/>
    <col min="2" max="3" width="11.28515625" bestFit="1" customWidth="1"/>
    <col min="4" max="7" width="12.28515625" bestFit="1" customWidth="1"/>
    <col min="8" max="8" width="14" bestFit="1" customWidth="1"/>
    <col min="9" max="9" width="25.7109375" bestFit="1" customWidth="1"/>
    <col min="10" max="16" width="14" bestFit="1" customWidth="1"/>
    <col min="17" max="36" width="15.28515625" bestFit="1" customWidth="1"/>
    <col min="37" max="67" width="16.42578125" bestFit="1" customWidth="1"/>
  </cols>
  <sheetData>
    <row r="3" spans="1:36">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7" t="s">
        <v>27</v>
      </c>
      <c r="AB3" s="17" t="s">
        <v>28</v>
      </c>
      <c r="AC3" s="6" t="s">
        <v>29</v>
      </c>
      <c r="AD3" s="6" t="s">
        <v>30</v>
      </c>
      <c r="AE3" s="17" t="s">
        <v>31</v>
      </c>
      <c r="AF3" s="17" t="s">
        <v>32</v>
      </c>
      <c r="AG3" s="6" t="s">
        <v>33</v>
      </c>
      <c r="AH3" s="6" t="s">
        <v>34</v>
      </c>
      <c r="AI3" s="17" t="s">
        <v>35</v>
      </c>
      <c r="AJ3" s="17" t="s">
        <v>36</v>
      </c>
    </row>
    <row r="4" spans="1:36">
      <c r="A4" t="s">
        <v>75</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31723710.614758797</v>
      </c>
      <c r="X4" s="2">
        <f t="shared" si="16"/>
        <v>31723710.614758797</v>
      </c>
      <c r="Y4" s="2">
        <f t="shared" si="16"/>
        <v>31723710.614758797</v>
      </c>
      <c r="Z4" s="2">
        <f>Y4+Z5</f>
        <v>31723710.614758797</v>
      </c>
      <c r="AA4" s="2">
        <f>Z4+AA5</f>
        <v>31723710.614758797</v>
      </c>
      <c r="AB4" s="2">
        <f>AA4+AB5</f>
        <v>31723710.614758797</v>
      </c>
      <c r="AC4" s="2">
        <f t="shared" ref="AC4:AI4" si="17">AB4+AC5</f>
        <v>31723710.614758797</v>
      </c>
      <c r="AD4" s="2">
        <f t="shared" si="17"/>
        <v>31723710.614758797</v>
      </c>
      <c r="AE4" s="2">
        <f t="shared" si="17"/>
        <v>31723710.614758797</v>
      </c>
      <c r="AF4" s="2">
        <f t="shared" si="17"/>
        <v>31723710.614758797</v>
      </c>
      <c r="AG4" s="2">
        <f t="shared" si="17"/>
        <v>31723710.614758797</v>
      </c>
      <c r="AH4" s="2">
        <f t="shared" si="17"/>
        <v>31723710.614758797</v>
      </c>
      <c r="AI4" s="2">
        <f t="shared" si="17"/>
        <v>31723710.614758797</v>
      </c>
      <c r="AJ4" s="2">
        <f>SUM($B$5:AJ5)</f>
        <v>31723710.614758797</v>
      </c>
    </row>
    <row r="5" spans="1:36">
      <c r="A5" t="s">
        <v>76</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0</v>
      </c>
      <c r="X5" s="7">
        <v>0</v>
      </c>
      <c r="Y5" s="7">
        <v>0</v>
      </c>
      <c r="Z5" s="7">
        <v>0</v>
      </c>
      <c r="AA5" s="7">
        <v>0</v>
      </c>
      <c r="AB5" s="7">
        <v>0</v>
      </c>
      <c r="AC5" s="7">
        <v>0</v>
      </c>
      <c r="AD5" s="7">
        <v>0</v>
      </c>
      <c r="AE5" s="7">
        <v>0</v>
      </c>
      <c r="AF5" s="7">
        <v>0</v>
      </c>
      <c r="AG5" s="7">
        <v>0</v>
      </c>
      <c r="AH5" s="7">
        <v>0</v>
      </c>
      <c r="AI5" s="7">
        <v>0</v>
      </c>
      <c r="AJ5" s="7">
        <v>0</v>
      </c>
    </row>
    <row r="6" spans="1:36">
      <c r="A6" t="s">
        <v>77</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30273512.329999998</v>
      </c>
      <c r="V6" s="11">
        <f>SUM($B7:V7)</f>
        <v>30810264.159999996</v>
      </c>
      <c r="W6" s="11">
        <f>SUM($B7:W7)</f>
        <v>31309987.159999996</v>
      </c>
      <c r="X6" s="11">
        <f>SUM($B7:X7)</f>
        <v>30880176.159999996</v>
      </c>
      <c r="Y6" s="11">
        <f>SUM($B7:Y7)</f>
        <v>31679200.559999995</v>
      </c>
      <c r="Z6" s="11">
        <f>SUM($B7:Z7)</f>
        <v>31829979.259999994</v>
      </c>
      <c r="AA6" s="11">
        <f>SUM($B7:AA7)</f>
        <v>31829979.259999994</v>
      </c>
      <c r="AB6" s="11">
        <f>SUM($B7:AB7)</f>
        <v>31829979.259999994</v>
      </c>
      <c r="AC6" s="11">
        <f>SUM($B7:AC7)</f>
        <v>31829979.259999994</v>
      </c>
      <c r="AD6" s="11">
        <f>SUM($B7:AD7)</f>
        <v>31829979.259999994</v>
      </c>
      <c r="AE6" s="11">
        <f>SUM($B7:AE7)</f>
        <v>31829979.259999994</v>
      </c>
      <c r="AF6" s="11">
        <f>SUM($B7:AF7)</f>
        <v>31829979.259999994</v>
      </c>
      <c r="AG6" s="11">
        <f>SUM($B7:AG7)</f>
        <v>31829979.259999994</v>
      </c>
      <c r="AH6" s="11">
        <f>SUM($B7:AH7)</f>
        <v>31829979.259999994</v>
      </c>
      <c r="AI6" s="11">
        <f>SUM($B7:AI7)</f>
        <v>31829979.259999994</v>
      </c>
      <c r="AJ6" s="11">
        <f>SUM($B7:AJ7)</f>
        <v>31829979.259999994</v>
      </c>
    </row>
    <row r="7" spans="1:36">
      <c r="A7" s="10" t="s">
        <v>78</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1496517.57</v>
      </c>
      <c r="V7" s="11">
        <v>536751.82999999996</v>
      </c>
      <c r="W7" s="11">
        <v>499723</v>
      </c>
      <c r="X7" s="11">
        <v>-429811</v>
      </c>
      <c r="Y7" s="11">
        <v>799024.4</v>
      </c>
      <c r="Z7" s="9">
        <v>150778.70000000001</v>
      </c>
      <c r="AA7" s="9"/>
      <c r="AB7" s="9"/>
      <c r="AC7" s="9"/>
      <c r="AD7" s="9"/>
      <c r="AE7" s="9"/>
      <c r="AF7" s="9"/>
      <c r="AG7" s="9"/>
      <c r="AH7" s="9"/>
      <c r="AI7" s="9"/>
      <c r="AJ7" s="9"/>
    </row>
    <row r="8" spans="1:36">
      <c r="L8" s="46"/>
      <c r="M8" s="46"/>
      <c r="N8" s="46"/>
      <c r="O8" s="46"/>
    </row>
    <row r="10" spans="1:36">
      <c r="G10" s="2"/>
      <c r="L10" s="2"/>
      <c r="S10" s="2"/>
    </row>
    <row r="11" spans="1:36">
      <c r="G11" s="18"/>
      <c r="H11" s="2"/>
      <c r="I11" s="8"/>
      <c r="J11" s="8"/>
      <c r="K11" s="8"/>
      <c r="L11" s="13"/>
      <c r="S11" s="2"/>
      <c r="U11" s="2"/>
      <c r="W11" s="2"/>
    </row>
    <row r="12" spans="1:36">
      <c r="H12" s="2"/>
      <c r="I12" s="2"/>
      <c r="J12" s="2"/>
      <c r="K12" s="2"/>
      <c r="S12" s="2"/>
      <c r="U12" s="2"/>
      <c r="W12" s="13"/>
    </row>
    <row r="13" spans="1:36">
      <c r="G13" s="13"/>
      <c r="J13" s="13"/>
      <c r="S13" s="2"/>
    </row>
    <row r="14" spans="1:36">
      <c r="H14" s="13"/>
      <c r="Z14" s="2"/>
    </row>
    <row r="15" spans="1:36">
      <c r="H15" s="13"/>
      <c r="AH15" s="2"/>
      <c r="AI15" s="2"/>
    </row>
    <row r="16" spans="1:36">
      <c r="H16" s="13"/>
      <c r="AH16" s="22"/>
      <c r="AI16" s="2"/>
      <c r="AJ16" s="2"/>
    </row>
    <row r="17" spans="1:36">
      <c r="H17" s="13"/>
      <c r="AH17" s="2"/>
      <c r="AI17" s="2"/>
    </row>
    <row r="18" spans="1:36">
      <c r="AH18" s="13"/>
      <c r="AI18" s="13"/>
    </row>
    <row r="19" spans="1:36">
      <c r="AI19" s="13"/>
    </row>
    <row r="22" spans="1:36">
      <c r="AD22" s="2"/>
      <c r="AH22" s="21"/>
    </row>
    <row r="24" spans="1:36">
      <c r="AH24" s="2"/>
    </row>
    <row r="25" spans="1:36">
      <c r="AJ25" s="2"/>
    </row>
    <row r="27" spans="1:36">
      <c r="AJ27" s="2"/>
    </row>
    <row r="28" spans="1:36">
      <c r="AJ28" s="2"/>
    </row>
    <row r="29" spans="1:36">
      <c r="AJ29" s="2"/>
    </row>
    <row r="30" spans="1:3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7" t="s">
        <v>27</v>
      </c>
      <c r="AB31" s="17" t="s">
        <v>28</v>
      </c>
      <c r="AC31" s="6" t="s">
        <v>29</v>
      </c>
      <c r="AD31" s="6" t="s">
        <v>30</v>
      </c>
      <c r="AE31" s="17" t="s">
        <v>31</v>
      </c>
      <c r="AF31" s="17" t="s">
        <v>32</v>
      </c>
      <c r="AG31" s="6" t="s">
        <v>33</v>
      </c>
      <c r="AH31" s="6" t="s">
        <v>34</v>
      </c>
      <c r="AI31" s="17" t="s">
        <v>35</v>
      </c>
      <c r="AJ31" s="17" t="s">
        <v>36</v>
      </c>
    </row>
    <row r="32" spans="1:36">
      <c r="A32" t="s">
        <v>75</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c r="A33" t="s">
        <v>76</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c r="A34" t="s">
        <v>77</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65792</v>
      </c>
      <c r="Y34" s="11">
        <f>SUM($B35:Y35)</f>
        <v>65792</v>
      </c>
      <c r="Z34" s="11">
        <f>SUM($B35:Z35)</f>
        <v>68315.789999999994</v>
      </c>
      <c r="AA34" s="11">
        <f>SUM($B35:AA35)</f>
        <v>68315.789999999994</v>
      </c>
      <c r="AB34" s="11">
        <f>SUM($B35:AB35)</f>
        <v>68315.789999999994</v>
      </c>
      <c r="AC34" s="11">
        <f>SUM($B35:AC35)</f>
        <v>68315.789999999994</v>
      </c>
      <c r="AD34" s="11">
        <f>SUM($B35:AD35)</f>
        <v>68315.789999999994</v>
      </c>
      <c r="AE34" s="11">
        <f>SUM($B35:AE35)</f>
        <v>68315.789999999994</v>
      </c>
      <c r="AF34" s="11">
        <f>SUM($B35:AF35)</f>
        <v>68315.789999999994</v>
      </c>
      <c r="AG34" s="11">
        <f>SUM($B35:AG35)</f>
        <v>68315.789999999994</v>
      </c>
      <c r="AH34" s="11">
        <f>SUM($B35:AH35)</f>
        <v>68315.789999999994</v>
      </c>
      <c r="AI34" s="11">
        <f>SUM($B35:AI35)</f>
        <v>68315.789999999994</v>
      </c>
      <c r="AJ34" s="11">
        <f>SUM($B35:AJ35)</f>
        <v>68315.789999999994</v>
      </c>
    </row>
    <row r="35" spans="1:67">
      <c r="A35" s="10" t="s">
        <v>78</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v>0</v>
      </c>
      <c r="W35" s="11">
        <v>0</v>
      </c>
      <c r="X35" s="11">
        <v>45792</v>
      </c>
      <c r="Y35" s="11">
        <v>0</v>
      </c>
      <c r="Z35" s="11">
        <v>2523.79</v>
      </c>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c r="H38" s="2"/>
      <c r="I38" s="2"/>
      <c r="K38" s="2"/>
      <c r="N38" s="2"/>
    </row>
    <row r="39" spans="1:67">
      <c r="H39" s="13"/>
      <c r="K39" s="2"/>
      <c r="N39" s="13"/>
      <c r="AJ39" s="2"/>
    </row>
    <row r="40" spans="1:67">
      <c r="K40" s="13"/>
    </row>
    <row r="41" spans="1:67">
      <c r="I41" s="2"/>
      <c r="AG41" s="2"/>
    </row>
    <row r="42" spans="1:67">
      <c r="I42" s="13"/>
    </row>
    <row r="43" spans="1:67">
      <c r="O43" s="22"/>
      <c r="AI43" s="2"/>
    </row>
    <row r="44" spans="1:67">
      <c r="O44" s="2"/>
    </row>
    <row r="45" spans="1:67">
      <c r="O45" s="13"/>
    </row>
    <row r="48" spans="1:67" ht="12.6" customHeight="1"/>
    <row r="54" spans="1:36">
      <c r="AH54" s="2"/>
    </row>
    <row r="56" spans="1:36" ht="12.6" customHeight="1"/>
    <row r="60" spans="1:36">
      <c r="O60" s="2"/>
      <c r="P60" s="13"/>
      <c r="V60" s="2"/>
    </row>
    <row r="61" spans="1:36">
      <c r="A61" s="3" t="s">
        <v>79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7" t="s">
        <v>27</v>
      </c>
      <c r="AB61" s="17" t="s">
        <v>28</v>
      </c>
      <c r="AC61" s="6" t="s">
        <v>29</v>
      </c>
      <c r="AD61" s="6" t="s">
        <v>30</v>
      </c>
      <c r="AE61" s="17" t="s">
        <v>31</v>
      </c>
      <c r="AF61" s="17" t="s">
        <v>32</v>
      </c>
      <c r="AG61" s="6" t="s">
        <v>33</v>
      </c>
      <c r="AH61" s="6" t="s">
        <v>34</v>
      </c>
      <c r="AI61" s="17" t="s">
        <v>35</v>
      </c>
      <c r="AJ61" s="17" t="s">
        <v>36</v>
      </c>
    </row>
    <row r="62" spans="1:36">
      <c r="A62" t="s">
        <v>75</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c r="A63" t="s">
        <v>76</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c r="A64" t="s">
        <v>77</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5041732.3000000007</v>
      </c>
      <c r="W64" s="11">
        <f>SUM($B65:W65)</f>
        <v>5041732.3000000007</v>
      </c>
      <c r="X64" s="11">
        <f>SUM($B65:X65)</f>
        <v>5087763.3000000007</v>
      </c>
      <c r="Y64" s="11">
        <f>SUM($B65:Y65)</f>
        <v>5429783.4300000006</v>
      </c>
      <c r="Z64" s="11">
        <f>SUM($B65:Z65)</f>
        <v>5487347.4300000006</v>
      </c>
      <c r="AA64" s="11">
        <f>SUM($B65:AA65)</f>
        <v>5487347.4300000006</v>
      </c>
      <c r="AB64" s="11">
        <f>SUM($B65:AB65)</f>
        <v>5487347.4300000006</v>
      </c>
      <c r="AC64" s="11">
        <f>SUM($B65:AC65)</f>
        <v>5487347.4300000006</v>
      </c>
      <c r="AD64" s="11">
        <f>SUM($B65:AD65)</f>
        <v>5487347.4300000006</v>
      </c>
      <c r="AE64" s="11">
        <f>SUM($B65:AE65)</f>
        <v>5487347.4300000006</v>
      </c>
      <c r="AF64" s="11">
        <f>SUM($B65:AF65)</f>
        <v>5487347.4300000006</v>
      </c>
      <c r="AG64" s="11">
        <f>SUM($B65:AG65)</f>
        <v>5487347.4300000006</v>
      </c>
      <c r="AH64" s="11">
        <f>SUM($B65:AH65)</f>
        <v>5487347.4300000006</v>
      </c>
      <c r="AI64" s="11">
        <f>SUM($B65:AI65)</f>
        <v>5487347.4300000006</v>
      </c>
      <c r="AJ64" s="11">
        <f>SUM($B65:AJ65)</f>
        <v>5487347.4300000006</v>
      </c>
    </row>
    <row r="65" spans="1:36">
      <c r="A65" s="10" t="s">
        <v>78</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v>630837.16</v>
      </c>
      <c r="W65" s="11">
        <v>0</v>
      </c>
      <c r="X65" s="11">
        <v>46031</v>
      </c>
      <c r="Y65" s="11">
        <v>342020.13</v>
      </c>
      <c r="Z65" s="70">
        <v>57564</v>
      </c>
      <c r="AA65" s="11"/>
      <c r="AB65" s="11"/>
      <c r="AC65" s="11"/>
      <c r="AD65" s="9"/>
      <c r="AE65" s="11"/>
      <c r="AF65" s="11"/>
      <c r="AG65" s="11"/>
      <c r="AH65" s="9"/>
      <c r="AI65" s="9"/>
      <c r="AJ65" s="9"/>
    </row>
    <row r="67" spans="1:36">
      <c r="H67" s="2"/>
      <c r="I67" s="2"/>
      <c r="K67" s="2"/>
      <c r="N67" s="2"/>
    </row>
    <row r="68" spans="1:36">
      <c r="H68" s="13"/>
      <c r="K68" s="2"/>
      <c r="N68" s="13"/>
      <c r="AJ68" s="2"/>
    </row>
    <row r="69" spans="1:36">
      <c r="K69" s="13"/>
    </row>
    <row r="70" spans="1:36">
      <c r="I70" s="2"/>
    </row>
    <row r="71" spans="1:36">
      <c r="I71" s="13"/>
      <c r="S71" s="52"/>
      <c r="T71" s="50"/>
      <c r="U71" s="51"/>
    </row>
    <row r="72" spans="1:36">
      <c r="O72" s="22"/>
      <c r="AI72" s="2"/>
    </row>
    <row r="73" spans="1:36">
      <c r="O73" s="2"/>
    </row>
    <row r="74" spans="1:36">
      <c r="O74" s="13"/>
    </row>
    <row r="83" spans="1:57">
      <c r="AH83" s="2"/>
    </row>
    <row r="85" spans="1:57">
      <c r="K85" s="13"/>
    </row>
    <row r="86" spans="1:57">
      <c r="I86" s="2"/>
    </row>
    <row r="87" spans="1:57">
      <c r="I87" s="13"/>
    </row>
    <row r="88" spans="1:57">
      <c r="O88" s="22"/>
      <c r="AI88" s="2"/>
    </row>
    <row r="89" spans="1:57">
      <c r="O89" s="2"/>
    </row>
    <row r="91" spans="1:57">
      <c r="R91" s="2"/>
      <c r="S91" s="13"/>
      <c r="V91" s="13"/>
    </row>
    <row r="92" spans="1:57">
      <c r="A92" s="3" t="s">
        <v>80</v>
      </c>
      <c r="B92" s="6" t="s">
        <v>2</v>
      </c>
      <c r="C92" s="6" t="s">
        <v>3</v>
      </c>
      <c r="D92" s="6" t="s">
        <v>4</v>
      </c>
      <c r="E92" s="6" t="s">
        <v>5</v>
      </c>
      <c r="F92" s="6" t="s">
        <v>6</v>
      </c>
      <c r="G92" s="6" t="s">
        <v>7</v>
      </c>
      <c r="H92" s="6" t="s">
        <v>8</v>
      </c>
      <c r="I92" s="6" t="s">
        <v>9</v>
      </c>
      <c r="J92" s="6" t="s">
        <v>10</v>
      </c>
      <c r="K92" s="6" t="s">
        <v>11</v>
      </c>
      <c r="L92" s="6" t="s">
        <v>12</v>
      </c>
      <c r="M92" s="6" t="s">
        <v>13</v>
      </c>
      <c r="N92" s="6" t="s">
        <v>14</v>
      </c>
      <c r="O92" s="6" t="s">
        <v>15</v>
      </c>
      <c r="P92" s="6" t="s">
        <v>16</v>
      </c>
      <c r="Q92" s="6" t="s">
        <v>17</v>
      </c>
      <c r="R92" s="6" t="s">
        <v>18</v>
      </c>
      <c r="S92" s="6" t="s">
        <v>19</v>
      </c>
      <c r="T92" s="6" t="s">
        <v>20</v>
      </c>
      <c r="U92" s="6" t="s">
        <v>21</v>
      </c>
      <c r="V92" s="6" t="s">
        <v>22</v>
      </c>
      <c r="W92" s="6" t="s">
        <v>23</v>
      </c>
      <c r="X92" s="6" t="s">
        <v>24</v>
      </c>
      <c r="Y92" s="6" t="s">
        <v>25</v>
      </c>
      <c r="Z92" s="6" t="s">
        <v>26</v>
      </c>
      <c r="AA92" s="17" t="s">
        <v>27</v>
      </c>
      <c r="AB92" s="17" t="s">
        <v>28</v>
      </c>
      <c r="AC92" s="6" t="s">
        <v>29</v>
      </c>
      <c r="AD92" s="6" t="s">
        <v>30</v>
      </c>
      <c r="AE92" s="17" t="s">
        <v>31</v>
      </c>
      <c r="AF92" s="17" t="s">
        <v>32</v>
      </c>
      <c r="AG92" s="6" t="s">
        <v>33</v>
      </c>
      <c r="AH92" s="6" t="s">
        <v>34</v>
      </c>
      <c r="AI92" s="17" t="s">
        <v>35</v>
      </c>
      <c r="AJ92" s="17" t="s">
        <v>36</v>
      </c>
    </row>
    <row r="93" spans="1:57">
      <c r="A93" t="s">
        <v>75</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c r="A94" t="s">
        <v>76</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c r="A95" t="s">
        <v>77</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7223114.2999999998</v>
      </c>
      <c r="V95" s="11">
        <f>SUM($B96:V96)</f>
        <v>25704472.560000002</v>
      </c>
      <c r="W95" s="11">
        <f>SUM($B96:W96)</f>
        <v>48374622.560000002</v>
      </c>
      <c r="X95" s="11">
        <f>SUM($B96:X96)</f>
        <v>49134562.560000002</v>
      </c>
      <c r="Y95" s="11">
        <f>SUM($B96:Y96)</f>
        <v>51890807.780000001</v>
      </c>
      <c r="Z95" s="11">
        <f>SUM($B96:Z96)</f>
        <v>53244017.100000001</v>
      </c>
      <c r="AA95" s="11">
        <f>SUM($B96:AA96)</f>
        <v>53244017.100000001</v>
      </c>
      <c r="AB95" s="11">
        <f>SUM($B96:AB96)</f>
        <v>53244017.100000001</v>
      </c>
      <c r="AC95" s="11">
        <f>SUM($B96:AC96)</f>
        <v>53244017.100000001</v>
      </c>
      <c r="AD95" s="11">
        <f>SUM($B96:AD96)</f>
        <v>53244017.100000001</v>
      </c>
      <c r="AE95" s="11">
        <f>SUM($B96:AE96)</f>
        <v>53244017.100000001</v>
      </c>
      <c r="AF95" s="11">
        <f>SUM($B96:AF96)</f>
        <v>53244017.100000001</v>
      </c>
      <c r="AG95" s="11">
        <f>SUM($B96:AG96)</f>
        <v>53244017.100000001</v>
      </c>
      <c r="AH95" s="11">
        <f>SUM($B96:AH96)</f>
        <v>53244017.100000001</v>
      </c>
      <c r="AI95" s="11">
        <f>SUM($B96:AI96)</f>
        <v>53244017.100000001</v>
      </c>
      <c r="AJ95" s="11">
        <f>SUM($B96:AJ96)</f>
        <v>53244017.100000001</v>
      </c>
    </row>
    <row r="96" spans="1:57">
      <c r="A96" s="10" t="s">
        <v>78</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1784837.36</v>
      </c>
      <c r="V96" s="12">
        <v>18481358.260000002</v>
      </c>
      <c r="W96" s="12">
        <v>22670150</v>
      </c>
      <c r="X96" s="12">
        <v>759940</v>
      </c>
      <c r="Y96" s="12">
        <v>2756245.22</v>
      </c>
      <c r="Z96" s="12">
        <v>1353209.32</v>
      </c>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c r="I97" s="19"/>
      <c r="J97" s="19"/>
      <c r="K97" s="19"/>
      <c r="L97" s="19"/>
      <c r="M97" s="19"/>
      <c r="N97" s="19"/>
      <c r="O97" s="49"/>
      <c r="P97" s="19"/>
      <c r="Q97" s="19"/>
      <c r="R97" s="19"/>
    </row>
    <row r="98" spans="1:34">
      <c r="A98" s="19" t="s">
        <v>81</v>
      </c>
      <c r="I98" s="19" t="s">
        <v>82</v>
      </c>
      <c r="J98" s="31">
        <v>0</v>
      </c>
      <c r="K98" s="32"/>
      <c r="L98" s="32"/>
      <c r="M98" s="32"/>
      <c r="N98" s="32"/>
      <c r="O98" s="32"/>
      <c r="P98" s="32"/>
      <c r="Q98" s="32"/>
      <c r="R98" s="32"/>
    </row>
    <row r="99" spans="1:34" ht="57.6">
      <c r="H99" s="2"/>
      <c r="I99" s="33" t="s">
        <v>83</v>
      </c>
      <c r="J99" s="31">
        <v>0</v>
      </c>
      <c r="K99" s="32"/>
      <c r="L99" s="32"/>
      <c r="M99" s="32"/>
      <c r="N99" s="32"/>
      <c r="O99" s="32"/>
      <c r="P99" s="32"/>
      <c r="Q99" s="32"/>
      <c r="R99" s="32"/>
    </row>
    <row r="100" spans="1:34" ht="28.9">
      <c r="H100" s="2"/>
      <c r="I100" s="33" t="s">
        <v>84</v>
      </c>
      <c r="J100" s="31">
        <v>0</v>
      </c>
      <c r="K100" s="32"/>
      <c r="L100" s="32"/>
      <c r="M100" s="32"/>
      <c r="N100" s="32">
        <v>72864.460000000006</v>
      </c>
      <c r="O100" s="32">
        <v>143328.25</v>
      </c>
      <c r="P100" s="32">
        <v>73721.929999999993</v>
      </c>
      <c r="Q100" s="32"/>
      <c r="R100" s="32">
        <v>3432.45</v>
      </c>
      <c r="AC100" s="34"/>
    </row>
    <row r="101" spans="1:34" ht="28.9">
      <c r="H101" s="2"/>
      <c r="I101" s="33" t="s">
        <v>85</v>
      </c>
      <c r="J101" s="31">
        <v>0</v>
      </c>
      <c r="K101" s="32"/>
      <c r="L101" s="32"/>
      <c r="M101" s="32"/>
      <c r="N101" s="32"/>
      <c r="O101" s="32">
        <v>638569.32999999996</v>
      </c>
      <c r="P101" s="32">
        <v>0</v>
      </c>
      <c r="Q101" s="32">
        <v>1646157.27</v>
      </c>
      <c r="R101" s="32">
        <v>26012.7</v>
      </c>
      <c r="AC101" s="34"/>
    </row>
    <row r="102" spans="1:34" s="35" customFormat="1">
      <c r="H102" s="36"/>
      <c r="I102" s="37" t="s">
        <v>86</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c r="I103" s="40"/>
      <c r="J103" s="19"/>
      <c r="K103" s="41"/>
      <c r="L103" s="19"/>
      <c r="M103" s="19"/>
      <c r="N103" s="19"/>
      <c r="O103" s="19"/>
      <c r="P103" s="19"/>
      <c r="Q103" s="19"/>
      <c r="R103" s="19"/>
      <c r="AC103" s="2"/>
      <c r="AH103" s="2"/>
    </row>
    <row r="104" spans="1:34">
      <c r="I104" s="40"/>
      <c r="J104" s="19"/>
      <c r="K104" s="19"/>
      <c r="L104" s="32"/>
      <c r="M104" s="19"/>
      <c r="N104" s="19"/>
      <c r="O104" s="19"/>
      <c r="P104" s="19"/>
      <c r="Q104" s="19"/>
      <c r="R104" s="19"/>
    </row>
    <row r="105" spans="1:34">
      <c r="I105" s="13"/>
    </row>
    <row r="113" spans="1:57" s="53" customFormat="1"/>
    <row r="114" spans="1:57">
      <c r="A114" s="3" t="s">
        <v>87</v>
      </c>
      <c r="B114" s="6" t="s">
        <v>2</v>
      </c>
      <c r="C114" s="6" t="s">
        <v>3</v>
      </c>
      <c r="D114" s="6" t="s">
        <v>4</v>
      </c>
      <c r="E114" s="6" t="s">
        <v>5</v>
      </c>
      <c r="F114" s="6" t="s">
        <v>6</v>
      </c>
      <c r="G114" s="6" t="s">
        <v>7</v>
      </c>
      <c r="H114" s="6" t="s">
        <v>8</v>
      </c>
      <c r="I114" s="6" t="s">
        <v>9</v>
      </c>
      <c r="J114" s="6" t="s">
        <v>10</v>
      </c>
      <c r="K114" s="6" t="s">
        <v>11</v>
      </c>
      <c r="L114" s="6" t="s">
        <v>12</v>
      </c>
      <c r="M114" s="6" t="s">
        <v>13</v>
      </c>
      <c r="N114" s="6" t="s">
        <v>14</v>
      </c>
      <c r="O114" s="6" t="s">
        <v>15</v>
      </c>
      <c r="P114" s="6" t="s">
        <v>16</v>
      </c>
      <c r="Q114" s="6" t="s">
        <v>17</v>
      </c>
      <c r="R114" s="6" t="s">
        <v>18</v>
      </c>
      <c r="S114" s="6" t="s">
        <v>19</v>
      </c>
      <c r="T114" s="6" t="s">
        <v>20</v>
      </c>
      <c r="U114" s="6" t="s">
        <v>21</v>
      </c>
      <c r="V114" s="6" t="s">
        <v>22</v>
      </c>
      <c r="W114" s="6" t="s">
        <v>23</v>
      </c>
      <c r="X114" s="6" t="s">
        <v>24</v>
      </c>
      <c r="Y114" s="6" t="s">
        <v>25</v>
      </c>
      <c r="Z114" s="6" t="s">
        <v>26</v>
      </c>
      <c r="AA114" s="17" t="s">
        <v>27</v>
      </c>
      <c r="AB114" s="17" t="s">
        <v>28</v>
      </c>
      <c r="AC114" s="6" t="s">
        <v>29</v>
      </c>
      <c r="AD114" s="6" t="s">
        <v>30</v>
      </c>
      <c r="AE114" s="17" t="s">
        <v>31</v>
      </c>
      <c r="AF114" s="17" t="s">
        <v>32</v>
      </c>
      <c r="AG114" s="6" t="s">
        <v>33</v>
      </c>
      <c r="AH114" s="6" t="s">
        <v>34</v>
      </c>
      <c r="AI114" s="17" t="s">
        <v>35</v>
      </c>
      <c r="AJ114" s="17" t="s">
        <v>36</v>
      </c>
    </row>
    <row r="115" spans="1:57">
      <c r="A115" t="s">
        <v>75</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0</v>
      </c>
      <c r="T115" s="2">
        <f t="shared" si="49"/>
        <v>0</v>
      </c>
      <c r="U115" s="2">
        <f t="shared" si="49"/>
        <v>0</v>
      </c>
      <c r="V115" s="2">
        <f t="shared" si="49"/>
        <v>0</v>
      </c>
      <c r="W115" s="2">
        <f t="shared" si="49"/>
        <v>0</v>
      </c>
      <c r="X115" s="2">
        <f t="shared" si="49"/>
        <v>0</v>
      </c>
      <c r="Y115" s="2">
        <f t="shared" si="49"/>
        <v>0</v>
      </c>
      <c r="Z115" s="2">
        <f t="shared" si="49"/>
        <v>0</v>
      </c>
      <c r="AA115" s="2">
        <f t="shared" si="49"/>
        <v>0</v>
      </c>
      <c r="AB115" s="2">
        <f t="shared" si="49"/>
        <v>0</v>
      </c>
      <c r="AC115" s="2">
        <f t="shared" si="49"/>
        <v>0</v>
      </c>
      <c r="AD115" s="2">
        <f t="shared" si="49"/>
        <v>0</v>
      </c>
      <c r="AE115" s="2">
        <f t="shared" si="49"/>
        <v>0</v>
      </c>
      <c r="AF115" s="2">
        <f t="shared" si="49"/>
        <v>0</v>
      </c>
      <c r="AG115" s="2">
        <f t="shared" si="49"/>
        <v>0</v>
      </c>
      <c r="AH115" s="2">
        <f t="shared" si="49"/>
        <v>0</v>
      </c>
      <c r="AI115" s="2">
        <f t="shared" si="49"/>
        <v>0</v>
      </c>
      <c r="AJ115" s="2">
        <f t="shared" si="49"/>
        <v>0</v>
      </c>
    </row>
    <row r="116" spans="1:57">
      <c r="A116" t="s">
        <v>76</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row>
    <row r="117" spans="1:57">
      <c r="A117" t="s">
        <v>77</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10114301</v>
      </c>
      <c r="Y117" s="11">
        <f>SUM($B118:Y118)</f>
        <v>10114942.01</v>
      </c>
      <c r="Z117" s="11">
        <f>SUM($B118:Z118)</f>
        <v>12505220.460000001</v>
      </c>
      <c r="AA117" s="11">
        <f>SUM($B118:AA118)</f>
        <v>12505220.460000001</v>
      </c>
      <c r="AB117" s="11">
        <f>SUM($B118:AB118)</f>
        <v>12505220.460000001</v>
      </c>
      <c r="AC117" s="11">
        <f>SUM($B118:AC118)</f>
        <v>12505220.460000001</v>
      </c>
      <c r="AD117" s="11">
        <f>SUM($B118:AD118)</f>
        <v>12505220.460000001</v>
      </c>
      <c r="AE117" s="11">
        <f>SUM($B118:AE118)</f>
        <v>12505220.460000001</v>
      </c>
      <c r="AF117" s="11">
        <f>SUM($B118:AF118)</f>
        <v>12505220.460000001</v>
      </c>
      <c r="AG117" s="11">
        <f>SUM($B118:AG118)</f>
        <v>12505220.460000001</v>
      </c>
      <c r="AH117" s="11">
        <f>SUM($B118:AH118)</f>
        <v>12505220.460000001</v>
      </c>
      <c r="AI117" s="11">
        <f>SUM($B118:AI118)</f>
        <v>12505220.460000001</v>
      </c>
      <c r="AJ117" s="11">
        <f>SUM($B118:AJ118)</f>
        <v>12505220.460000001</v>
      </c>
    </row>
    <row r="118" spans="1:57">
      <c r="A118" s="10" t="s">
        <v>78</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v>0</v>
      </c>
      <c r="X118" s="12">
        <v>10114301</v>
      </c>
      <c r="Y118" s="12">
        <v>641.01</v>
      </c>
      <c r="Z118" s="12">
        <v>2390278.4500000002</v>
      </c>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c r="G120" s="34"/>
      <c r="W120" s="2"/>
    </row>
    <row r="121" spans="1:57">
      <c r="G121" s="34"/>
      <c r="W121" s="2"/>
      <c r="Y121" s="2"/>
    </row>
    <row r="122" spans="1:57">
      <c r="G122" s="34"/>
      <c r="W122" s="2"/>
    </row>
    <row r="123" spans="1:57">
      <c r="G123" s="34"/>
      <c r="H123" s="2"/>
      <c r="O123" s="2"/>
      <c r="W123" s="2"/>
      <c r="Y123" s="2"/>
    </row>
    <row r="124" spans="1:57">
      <c r="G124" s="34"/>
      <c r="O124" s="2"/>
      <c r="W124" s="2"/>
      <c r="Y124" s="21"/>
    </row>
    <row r="125" spans="1:57">
      <c r="G125" s="34"/>
      <c r="O125" s="2"/>
      <c r="W125" s="2"/>
    </row>
    <row r="126" spans="1:57">
      <c r="G126" s="34"/>
      <c r="O126" s="2"/>
      <c r="W126" s="2"/>
    </row>
    <row r="127" spans="1:57">
      <c r="G127" s="34"/>
      <c r="I127" s="55"/>
      <c r="O127" s="13"/>
      <c r="W127" s="2"/>
    </row>
    <row r="128" spans="1:57">
      <c r="G128" s="54"/>
      <c r="I128" s="56"/>
      <c r="W128" s="2"/>
    </row>
    <row r="129" spans="1:36">
      <c r="W129" s="2"/>
    </row>
    <row r="130" spans="1:36">
      <c r="O130" s="13"/>
      <c r="W130" s="2"/>
    </row>
    <row r="131" spans="1:36">
      <c r="O131" s="13"/>
      <c r="W131" s="2"/>
    </row>
    <row r="132" spans="1:36">
      <c r="W132" s="2"/>
    </row>
    <row r="137" spans="1:36">
      <c r="F137" s="2">
        <f>B142+C141</f>
        <v>56739.344080937444</v>
      </c>
    </row>
    <row r="140" spans="1:36">
      <c r="A140" s="3" t="s">
        <v>88</v>
      </c>
      <c r="B140" s="6" t="s">
        <v>2</v>
      </c>
      <c r="C140" s="6" t="s">
        <v>3</v>
      </c>
      <c r="D140" s="6" t="s">
        <v>4</v>
      </c>
      <c r="E140" s="6" t="s">
        <v>5</v>
      </c>
      <c r="F140" s="6" t="s">
        <v>6</v>
      </c>
      <c r="G140" s="6" t="s">
        <v>7</v>
      </c>
      <c r="H140" s="6" t="s">
        <v>8</v>
      </c>
      <c r="I140" s="6" t="s">
        <v>9</v>
      </c>
      <c r="J140" s="6" t="s">
        <v>10</v>
      </c>
      <c r="K140" s="6" t="s">
        <v>11</v>
      </c>
      <c r="L140" s="6" t="s">
        <v>12</v>
      </c>
      <c r="M140" s="6" t="s">
        <v>13</v>
      </c>
      <c r="N140" s="6" t="s">
        <v>14</v>
      </c>
      <c r="O140" s="6" t="s">
        <v>15</v>
      </c>
      <c r="P140" s="6" t="s">
        <v>16</v>
      </c>
      <c r="Q140" s="6" t="s">
        <v>17</v>
      </c>
      <c r="R140" s="6" t="s">
        <v>18</v>
      </c>
      <c r="S140" s="6" t="s">
        <v>19</v>
      </c>
      <c r="T140" s="6" t="s">
        <v>20</v>
      </c>
      <c r="U140" s="6" t="s">
        <v>21</v>
      </c>
      <c r="V140" s="6" t="s">
        <v>22</v>
      </c>
      <c r="W140" s="6" t="s">
        <v>23</v>
      </c>
      <c r="X140" s="6" t="s">
        <v>24</v>
      </c>
      <c r="Y140" s="6" t="s">
        <v>25</v>
      </c>
      <c r="Z140" s="6" t="s">
        <v>26</v>
      </c>
      <c r="AA140" s="17" t="s">
        <v>27</v>
      </c>
      <c r="AB140" s="17" t="s">
        <v>28</v>
      </c>
      <c r="AC140" s="6" t="s">
        <v>29</v>
      </c>
      <c r="AD140" s="6" t="s">
        <v>30</v>
      </c>
      <c r="AE140" s="17" t="s">
        <v>31</v>
      </c>
      <c r="AF140" s="17" t="s">
        <v>32</v>
      </c>
      <c r="AG140" s="6" t="s">
        <v>33</v>
      </c>
      <c r="AH140" s="6" t="s">
        <v>34</v>
      </c>
      <c r="AI140" s="17" t="s">
        <v>35</v>
      </c>
      <c r="AJ140" s="17" t="s">
        <v>36</v>
      </c>
    </row>
    <row r="141" spans="1:36" s="13" customFormat="1">
      <c r="A141" s="13" t="s">
        <v>75</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c r="A142" s="13" t="s">
        <v>76</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c r="A143" t="s">
        <v>77</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9205560.959999999</v>
      </c>
      <c r="V143" s="11">
        <f>SUM($B144:V144)</f>
        <v>11525617.119999999</v>
      </c>
      <c r="W143" s="11">
        <f>SUM($B144:W144)</f>
        <v>12171897.119999999</v>
      </c>
      <c r="X143" s="11">
        <f>SUM($B144:X144)</f>
        <v>13555706.119999999</v>
      </c>
      <c r="Y143" s="11">
        <f>SUM($B144:Y144)</f>
        <v>14321825.02</v>
      </c>
      <c r="Z143" s="11">
        <f>SUM($B144:Z144)</f>
        <v>15560455.029999999</v>
      </c>
      <c r="AA143" s="11">
        <f>SUM($B144:AA144)</f>
        <v>15560455.029999999</v>
      </c>
      <c r="AB143" s="11">
        <f>SUM($B144:AB144)</f>
        <v>15560455.029999999</v>
      </c>
      <c r="AC143" s="11">
        <f>SUM($B144:AC144)</f>
        <v>15560455.029999999</v>
      </c>
      <c r="AD143" s="11">
        <f>SUM($B144:AD144)</f>
        <v>15560455.029999999</v>
      </c>
      <c r="AE143" s="11">
        <f>SUM($B144:AE144)</f>
        <v>15560455.029999999</v>
      </c>
      <c r="AF143" s="11">
        <f>SUM($B144:AF144)</f>
        <v>15560455.029999999</v>
      </c>
      <c r="AG143" s="11">
        <f>SUM($B144:AG144)</f>
        <v>15560455.029999999</v>
      </c>
      <c r="AH143" s="11">
        <f>SUM($B144:AH144)</f>
        <v>15560455.029999999</v>
      </c>
      <c r="AI143" s="11">
        <f>SUM($B144:AI144)</f>
        <v>15560455.029999999</v>
      </c>
      <c r="AJ143" s="11">
        <f>SUM($B144:AJ144)</f>
        <v>15560455.029999999</v>
      </c>
    </row>
    <row r="144" spans="1:36">
      <c r="A144" s="10" t="s">
        <v>78</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5507874.7199999997</v>
      </c>
      <c r="V144" s="11">
        <v>2320056.16</v>
      </c>
      <c r="W144" s="11">
        <v>646280</v>
      </c>
      <c r="X144" s="11">
        <v>1383809</v>
      </c>
      <c r="Y144" s="11">
        <v>766118.9</v>
      </c>
      <c r="Z144" s="11">
        <v>1238630.01</v>
      </c>
      <c r="AA144" s="11"/>
      <c r="AB144" s="11"/>
      <c r="AC144" s="11"/>
      <c r="AD144" s="11"/>
      <c r="AE144" s="11"/>
      <c r="AF144" s="11"/>
      <c r="AG144" s="11"/>
      <c r="AH144" s="11"/>
      <c r="AI144" s="11"/>
      <c r="AJ144" s="11"/>
    </row>
    <row r="147" spans="7:36">
      <c r="I147" s="13"/>
      <c r="AJ147" s="13"/>
    </row>
    <row r="148" spans="7:36">
      <c r="G148" s="2"/>
      <c r="H148" s="8"/>
      <c r="I148" s="13"/>
    </row>
    <row r="149" spans="7:36">
      <c r="I149" s="13"/>
      <c r="N149" s="2"/>
      <c r="AJ149" s="13"/>
    </row>
    <row r="150" spans="7:36">
      <c r="N150" s="13"/>
      <c r="AI150" s="13"/>
    </row>
    <row r="152" spans="7:36">
      <c r="H152" s="2"/>
    </row>
    <row r="153" spans="7:36">
      <c r="AJ153" s="58"/>
    </row>
    <row r="156" spans="7:36">
      <c r="X156" s="2"/>
    </row>
    <row r="168" spans="1:36">
      <c r="G168" s="2"/>
      <c r="H168" s="13"/>
    </row>
    <row r="171" spans="1:36">
      <c r="A171" s="3" t="s">
        <v>89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t="s">
        <v>75</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53328000.823543869</v>
      </c>
      <c r="T172" s="2">
        <f>SUM($B$173:T173)</f>
        <v>61163286.050642662</v>
      </c>
      <c r="U172" s="2">
        <f>SUM($B$173:U173)</f>
        <v>68102794.277741447</v>
      </c>
      <c r="V172" s="2">
        <f>SUM($B$173:V173)</f>
        <v>74891717.368650541</v>
      </c>
      <c r="W172" s="2">
        <f>SUM($B$173:W173)</f>
        <v>79430640.459559634</v>
      </c>
      <c r="X172" s="2">
        <f>SUM($B$173:X173)</f>
        <v>83969563.550468728</v>
      </c>
      <c r="Y172" s="2">
        <f>SUM($B$173:Y173)</f>
        <v>88558486.641377822</v>
      </c>
      <c r="Z172" s="2">
        <f>SUM($B$173:Z173)</f>
        <v>93147409.732286915</v>
      </c>
      <c r="AA172" s="2">
        <f>SUM($B$173:AA173)</f>
        <v>97836332.823196009</v>
      </c>
      <c r="AB172" s="2">
        <f>SUM($B$173:AB173)</f>
        <v>101025255.9141051</v>
      </c>
      <c r="AC172" s="2">
        <f>SUM($B$173:AC173)</f>
        <v>103614179.0050142</v>
      </c>
      <c r="AD172" s="2">
        <f>SUM($B$173:AD173)</f>
        <v>106153102.09592329</v>
      </c>
      <c r="AE172" s="2">
        <f>SUM($B$173:AE173)</f>
        <v>108592025.18683238</v>
      </c>
      <c r="AF172" s="2">
        <f>SUM($B$173:AF173)</f>
        <v>110980948.27774148</v>
      </c>
      <c r="AG172" s="2">
        <f>SUM($B$173:AG173)</f>
        <v>113269871.36865057</v>
      </c>
      <c r="AH172" s="2">
        <f>SUM($B$173:AH173)</f>
        <v>115508794.45955966</v>
      </c>
      <c r="AI172" s="2">
        <f>SUM($B$173:AI173)</f>
        <v>117647717.55046876</v>
      </c>
      <c r="AJ172" s="2">
        <f>SUM($B$173:AJ173)</f>
        <v>119606640.64137785</v>
      </c>
    </row>
    <row r="173" spans="1:36">
      <c r="A173" t="s">
        <v>76</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6835285.2270987909</v>
      </c>
      <c r="T173" s="8">
        <f t="shared" si="51"/>
        <v>7835285.2270987909</v>
      </c>
      <c r="U173" s="8">
        <f t="shared" si="51"/>
        <v>6939508.2270987909</v>
      </c>
      <c r="V173" s="8">
        <f t="shared" si="51"/>
        <v>6788923.0909090908</v>
      </c>
      <c r="W173" s="8">
        <f t="shared" si="51"/>
        <v>4538923.0909090908</v>
      </c>
      <c r="X173" s="8">
        <f t="shared" si="51"/>
        <v>4538923.0909090908</v>
      </c>
      <c r="Y173" s="8">
        <f t="shared" si="51"/>
        <v>4588923.0909090908</v>
      </c>
      <c r="Z173" s="8">
        <f t="shared" si="51"/>
        <v>4588923.0909090908</v>
      </c>
      <c r="AA173" s="8">
        <f t="shared" si="51"/>
        <v>4688923.0909090908</v>
      </c>
      <c r="AB173" s="8">
        <f t="shared" si="51"/>
        <v>3188923.0909090908</v>
      </c>
      <c r="AC173" s="8">
        <f t="shared" si="51"/>
        <v>2588923.0909090908</v>
      </c>
      <c r="AD173" s="8">
        <f t="shared" si="51"/>
        <v>2538923.0909090908</v>
      </c>
      <c r="AE173" s="8">
        <f t="shared" si="51"/>
        <v>2438923.0909090908</v>
      </c>
      <c r="AF173" s="8">
        <f t="shared" si="51"/>
        <v>2388923.0909090908</v>
      </c>
      <c r="AG173" s="8">
        <f t="shared" si="51"/>
        <v>2288923.0909090908</v>
      </c>
      <c r="AH173" s="8">
        <f t="shared" si="51"/>
        <v>2238923.0909090908</v>
      </c>
      <c r="AI173" s="8">
        <f t="shared" si="51"/>
        <v>2138923.0909090908</v>
      </c>
      <c r="AJ173" s="8">
        <f xml:space="preserve"> SUM(AJ5,AJ33,AJ63,AJ94,AJ116,AJ142)</f>
        <v>1958923.0909090908</v>
      </c>
    </row>
    <row r="174" spans="1:36">
      <c r="A174" t="s">
        <v>77</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51133082.729999997</v>
      </c>
      <c r="V174" s="8">
        <f t="shared" si="52"/>
        <v>73102086.140000001</v>
      </c>
      <c r="W174" s="8">
        <f t="shared" si="52"/>
        <v>96918239.140000001</v>
      </c>
      <c r="X174" s="8">
        <f t="shared" si="52"/>
        <v>108838301.14</v>
      </c>
      <c r="Y174" s="8">
        <f t="shared" si="52"/>
        <v>113502350.8</v>
      </c>
      <c r="Z174" s="8">
        <f t="shared" si="52"/>
        <v>118695335.06999999</v>
      </c>
      <c r="AA174" s="8">
        <f t="shared" si="52"/>
        <v>118695335.06999999</v>
      </c>
      <c r="AB174" s="8">
        <f t="shared" si="52"/>
        <v>118695335.06999999</v>
      </c>
      <c r="AC174" s="8">
        <f t="shared" si="52"/>
        <v>118695335.06999999</v>
      </c>
      <c r="AD174" s="8">
        <f t="shared" si="52"/>
        <v>118695335.06999999</v>
      </c>
      <c r="AE174" s="8">
        <f t="shared" si="52"/>
        <v>118695335.06999999</v>
      </c>
      <c r="AF174" s="8">
        <f t="shared" si="52"/>
        <v>118695335.06999999</v>
      </c>
      <c r="AG174" s="8">
        <f t="shared" si="52"/>
        <v>118695335.06999999</v>
      </c>
      <c r="AH174" s="8">
        <f t="shared" si="52"/>
        <v>118695335.06999999</v>
      </c>
      <c r="AI174" s="8">
        <f t="shared" si="52"/>
        <v>118695335.06999999</v>
      </c>
      <c r="AJ174" s="8">
        <f t="shared" si="52"/>
        <v>118695335.06999999</v>
      </c>
    </row>
    <row r="175" spans="1:36">
      <c r="A175" s="10" t="s">
        <v>78</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xml:space="preserve"> SUM(T7,T35, T65, T96,T118,T144)</f>
        <v>6838244.7200000007</v>
      </c>
      <c r="U175" s="8">
        <f xml:space="preserve"> SUM(U7,U35, U65, U96,U118,U144)</f>
        <v>8830117.6500000004</v>
      </c>
      <c r="V175" s="8">
        <f xml:space="preserve"> SUM(V7,V35, V65, V96,V118,V144)</f>
        <v>21969003.41</v>
      </c>
      <c r="W175" s="8">
        <f xml:space="preserve"> SUM(W7,W35, W65, W96,W118,W144)</f>
        <v>23816153</v>
      </c>
      <c r="X175" s="8">
        <f t="shared" si="53"/>
        <v>11920062</v>
      </c>
      <c r="Y175" s="8">
        <f t="shared" si="53"/>
        <v>4664049.66</v>
      </c>
      <c r="Z175" s="8">
        <f t="shared" si="53"/>
        <v>5192984.2700000005</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5"/>
  <cols>
    <col min="1" max="1" width="13.5703125" customWidth="1"/>
    <col min="2" max="20" width="12.7109375" customWidth="1"/>
  </cols>
  <sheetData>
    <row r="3" spans="1:20">
      <c r="A3" t="s">
        <v>90</v>
      </c>
    </row>
    <row r="5" spans="1:20">
      <c r="A5" s="6" t="s">
        <v>17</v>
      </c>
      <c r="B5" s="6" t="s">
        <v>18</v>
      </c>
      <c r="C5" s="6" t="s">
        <v>19</v>
      </c>
      <c r="D5" s="6" t="s">
        <v>20</v>
      </c>
      <c r="E5" s="6" t="s">
        <v>21</v>
      </c>
      <c r="F5" s="6" t="s">
        <v>22</v>
      </c>
      <c r="G5" s="6" t="s">
        <v>23</v>
      </c>
      <c r="H5" s="6" t="s">
        <v>24</v>
      </c>
      <c r="I5" s="6" t="s">
        <v>25</v>
      </c>
      <c r="J5" s="6" t="s">
        <v>26</v>
      </c>
      <c r="K5" s="17" t="s">
        <v>27</v>
      </c>
      <c r="L5" s="17" t="s">
        <v>28</v>
      </c>
      <c r="M5" s="6" t="s">
        <v>29</v>
      </c>
      <c r="N5" s="6" t="s">
        <v>30</v>
      </c>
      <c r="O5" s="17" t="s">
        <v>31</v>
      </c>
      <c r="P5" s="17" t="s">
        <v>32</v>
      </c>
      <c r="Q5" s="6" t="s">
        <v>33</v>
      </c>
      <c r="R5" s="6" t="s">
        <v>34</v>
      </c>
      <c r="S5" s="17" t="s">
        <v>35</v>
      </c>
      <c r="T5" s="17" t="s">
        <v>36</v>
      </c>
    </row>
    <row r="6" spans="1:20">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89727696-E9E6-4A76-9E1D-B829A288B2B4}"/>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D674C7A5-88CC-4158-9411-8B35751A7669}"/>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
  <cp:revision/>
  <dcterms:created xsi:type="dcterms:W3CDTF">2012-04-19T15:15:44Z</dcterms:created>
  <dcterms:modified xsi:type="dcterms:W3CDTF">2026-04-28T16:05:22Z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368500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