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https://ncconnect-my.sharepoint.com/personal/adele_waring_rebuild_nc_gov/Documents/Desktop/DRGR - QPR/2024 Q2/"/>
    </mc:Choice>
  </mc:AlternateContent>
  <xr:revisionPtr revIDLastSave="0" documentId="14_{60884B95-7C13-4205-99A7-9238D7C330EF}" xr6:coauthVersionLast="47" xr6:coauthVersionMax="47" xr10:uidLastSave="{00000000-0000-0000-0000-000000000000}"/>
  <bookViews>
    <workbookView xWindow="-28920" yWindow="-120" windowWidth="29040" windowHeight="15840" xr2:uid="{00000000-000D-0000-FFFF-FFFF00000000}"/>
  </bookViews>
  <sheets>
    <sheet name="Intro" sheetId="8" r:id="rId1"/>
    <sheet name="Performance Proj" sheetId="10" r:id="rId2"/>
    <sheet name="Financial Proj" sheetId="9"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2" i="9" l="1"/>
  <c r="AJ173" i="9"/>
  <c r="B173" i="9"/>
  <c r="D172" i="9" s="1"/>
  <c r="H172" i="9"/>
  <c r="J172" i="9"/>
  <c r="K172" i="9"/>
  <c r="P172" i="9"/>
  <c r="R172" i="9"/>
  <c r="S172" i="9"/>
  <c r="X172" i="9"/>
  <c r="Z172" i="9"/>
  <c r="AA172" i="9"/>
  <c r="AF172" i="9"/>
  <c r="AH172" i="9"/>
  <c r="AI172" i="9"/>
  <c r="E173" i="9"/>
  <c r="F173" i="9"/>
  <c r="G173" i="9"/>
  <c r="H173" i="9"/>
  <c r="I173" i="9"/>
  <c r="J173" i="9"/>
  <c r="K173" i="9"/>
  <c r="L173" i="9"/>
  <c r="M173" i="9"/>
  <c r="N173" i="9"/>
  <c r="O173" i="9"/>
  <c r="P173" i="9"/>
  <c r="Q173" i="9"/>
  <c r="R173" i="9"/>
  <c r="S173" i="9"/>
  <c r="T173" i="9"/>
  <c r="U173" i="9"/>
  <c r="V173" i="9"/>
  <c r="W173" i="9"/>
  <c r="X173" i="9"/>
  <c r="Y173" i="9"/>
  <c r="Z173" i="9"/>
  <c r="AA173" i="9"/>
  <c r="AB173" i="9"/>
  <c r="AC173" i="9"/>
  <c r="AD173" i="9"/>
  <c r="AE173" i="9"/>
  <c r="AF173" i="9"/>
  <c r="AG173" i="9"/>
  <c r="AH173" i="9"/>
  <c r="AI173" i="9"/>
  <c r="C173" i="9"/>
  <c r="D173" i="9"/>
  <c r="D141" i="9"/>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C141" i="9"/>
  <c r="B141" i="9"/>
  <c r="B143" i="9"/>
  <c r="C175" i="9"/>
  <c r="D175" i="9"/>
  <c r="E175" i="9"/>
  <c r="F175" i="9"/>
  <c r="G175" i="9"/>
  <c r="H175" i="9"/>
  <c r="I175" i="9"/>
  <c r="J175" i="9"/>
  <c r="K175" i="9"/>
  <c r="L175" i="9"/>
  <c r="M175" i="9"/>
  <c r="N175" i="9"/>
  <c r="O175" i="9"/>
  <c r="P175" i="9"/>
  <c r="Q175" i="9"/>
  <c r="R175" i="9"/>
  <c r="S175" i="9"/>
  <c r="T175" i="9"/>
  <c r="U175" i="9"/>
  <c r="V175" i="9"/>
  <c r="W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G5" i="9"/>
  <c r="H5" i="9"/>
  <c r="I5" i="9"/>
  <c r="J5" i="9"/>
  <c r="K5" i="9"/>
  <c r="L5" i="9"/>
  <c r="M5" i="9"/>
  <c r="N5" i="9"/>
  <c r="O5" i="9"/>
  <c r="P5" i="9"/>
  <c r="Q5" i="9"/>
  <c r="C5" i="9"/>
  <c r="AG172" i="9" l="1"/>
  <c r="Y172" i="9"/>
  <c r="Q172" i="9"/>
  <c r="I172" i="9"/>
  <c r="B172" i="9"/>
  <c r="C172" i="9" s="1"/>
  <c r="AE172" i="9"/>
  <c r="W172" i="9"/>
  <c r="O172" i="9"/>
  <c r="G172" i="9"/>
  <c r="AD172" i="9"/>
  <c r="V172" i="9"/>
  <c r="N172" i="9"/>
  <c r="F172" i="9"/>
  <c r="AC172" i="9"/>
  <c r="U172" i="9"/>
  <c r="M172" i="9"/>
  <c r="E172" i="9"/>
  <c r="AB172" i="9"/>
  <c r="T172" i="9"/>
  <c r="L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N174" i="9" s="1"/>
  <c r="O6" i="9"/>
  <c r="P6" i="9"/>
  <c r="Q6" i="9"/>
  <c r="R6" i="9"/>
  <c r="S6" i="9"/>
  <c r="T6" i="9"/>
  <c r="U6" i="9"/>
  <c r="V6" i="9"/>
  <c r="W6" i="9"/>
  <c r="X6" i="9"/>
  <c r="Y6" i="9"/>
  <c r="Z6" i="9"/>
  <c r="AA6" i="9"/>
  <c r="AB6" i="9"/>
  <c r="AC6" i="9"/>
  <c r="AD6" i="9"/>
  <c r="AE6" i="9"/>
  <c r="AF6" i="9"/>
  <c r="AG6" i="9"/>
  <c r="AH6" i="9"/>
  <c r="AI6" i="9"/>
  <c r="AJ6" i="9"/>
  <c r="F6" i="9"/>
  <c r="F174" i="9" s="1"/>
  <c r="E6" i="9"/>
  <c r="E174" i="9" s="1"/>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AD174" i="9" l="1"/>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D93" i="9" l="1"/>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<sst xmlns="http://schemas.openxmlformats.org/spreadsheetml/2006/main" count="626" uniqueCount="90">
  <si>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</si>
  <si>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</si>
  <si>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</si>
  <si>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</si>
  <si>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</si>
  <si>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</si>
  <si>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</si>
  <si>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</si>
  <si>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</si>
  <si>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</si>
  <si>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</si>
  <si>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</si>
  <si>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</si>
  <si>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</si>
  <si>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</si>
  <si>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</si>
  <si>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</si>
  <si>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</si>
  <si>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</si>
  <si>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</si>
  <si>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</si>
  <si>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</si>
  <si>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</si>
  <si>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</si>
  <si>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</si>
  <si>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</si>
  <si>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</si>
  <si>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</si>
  <si>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</si>
  <si>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</si>
  <si>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</si>
  <si>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</si>
  <si>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</si>
  <si>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</si>
  <si>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</si>
  <si>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</si>
  <si>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</si>
  <si>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</si>
  <si>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</si>
  <si>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</si>
  <si>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</si>
  <si>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</si>
  <si>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</si>
  <si>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</si>
  <si>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</si>
  <si>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</si>
  <si>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</si>
  <si>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</si>
  <si>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</si>
  <si>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</si>
  <si>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</si>
  <si>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</si>
  <si>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</si>
  <si>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</si>
  <si>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</si>
  <si>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</si>
  <si>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</si>
  <si>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</si>
  <si>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</si>
  <si>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</si>
  <si>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</si>
  <si>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</si>
  <si>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</si>
  <si>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</si>
  <si>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</si>
  <si>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</si>
  <si>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</si>
  <si>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</si>
  <si>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</si>
  <si>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</si>
  <si>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</si>
  <si>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</si>
  <si>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</si>
  <si>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</si>
  <si>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</si>
  <si>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</si>
  <si>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</si>
  <si>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</si>
  <si>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</si>
  <si>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</si>
  <si>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</si>
  <si>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</si>
  <si>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</si>
  <si>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</si>
  <si>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</si>
  <si>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</si>
  <si>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</si>
  <si>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</si>
  <si>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</si>
  <si>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r>
      <rPr>
        <b/>
        <sz val="11"/>
        <color indexed="8"/>
        <rFont val="Calibri"/>
        <family val="2"/>
      </rPr>
      <t>State of North Carolina 
Community Development Block Grant – Mitigation (CDBG-MIT) Program 
Projections of Expenditures and Outcomes - as of Quarter 2 Ending June 30, 2024</t>
    </r>
    <r>
      <rPr>
        <sz val="11"/>
        <color theme="1"/>
        <rFont val="Calibri"/>
        <family val="2"/>
        <scheme val="minor"/>
      </rPr>
      <t xml:space="preserve">
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</si>
</sst>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7"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71">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5" fillId="3"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8" fillId="0" borderId="0" xfId="0" applyFont="1"/>
    <xf numFmtId="0" fontId="7" fillId="0" borderId="0" xfId="0" applyFont="1"/>
    <xf numFmtId="0" fontId="9" fillId="0" borderId="0" xfId="0" applyFont="1" applyAlignment="1">
      <alignment horizontal="left" indent="1"/>
    </xf>
    <xf numFmtId="0" fontId="0" fillId="3" borderId="0" xfId="0" applyFill="1"/>
    <xf numFmtId="0" fontId="8" fillId="3" borderId="0" xfId="0" applyFont="1" applyFill="1"/>
    <xf numFmtId="0" fontId="7" fillId="3" borderId="0" xfId="0" applyFont="1" applyFill="1"/>
    <xf numFmtId="0" fontId="0" fillId="0" borderId="0" xfId="0" applyAlignment="1">
      <alignment horizontal="left" wrapText="1" indent="1"/>
    </xf>
    <xf numFmtId="0" fontId="5" fillId="3" borderId="0" xfId="0" applyFont="1" applyFill="1"/>
    <xf numFmtId="44" fontId="3" fillId="0" borderId="0" xfId="1" applyFont="1" applyFill="1"/>
    <xf numFmtId="44" fontId="3" fillId="0" borderId="0" xfId="1" applyFont="1"/>
    <xf numFmtId="164" fontId="3" fillId="0" borderId="0" xfId="0" applyNumberFormat="1" applyFont="1" applyAlignment="1">
      <alignment wrapText="1"/>
    </xf>
    <xf numFmtId="166" fontId="0" fillId="0" borderId="0" xfId="1" applyNumberFormat="1" applyFont="1"/>
    <xf numFmtId="0" fontId="4" fillId="0" borderId="0" xfId="0" applyFont="1"/>
    <xf numFmtId="165" fontId="4" fillId="0" borderId="0" xfId="0" applyNumberFormat="1" applyFont="1"/>
    <xf numFmtId="164" fontId="6" fillId="0" borderId="0" xfId="0" applyNumberFormat="1" applyFont="1"/>
    <xf numFmtId="44" fontId="6" fillId="0" borderId="0" xfId="1" applyFont="1"/>
    <xf numFmtId="166" fontId="4" fillId="0" borderId="0" xfId="0" applyNumberFormat="1" applyFont="1"/>
    <xf numFmtId="164" fontId="3" fillId="0" borderId="0" xfId="0" applyNumberFormat="1" applyFont="1"/>
    <xf numFmtId="9" fontId="3" fillId="0" borderId="0" xfId="3" applyFont="1"/>
    <xf numFmtId="3" fontId="0" fillId="3" borderId="0" xfId="0" applyNumberFormat="1" applyFill="1"/>
    <xf numFmtId="3" fontId="0" fillId="5" borderId="0" xfId="0" applyNumberFormat="1" applyFill="1"/>
    <xf numFmtId="0" fontId="10" fillId="0" borderId="0" xfId="0" quotePrefix="1" applyFont="1" applyAlignment="1">
      <alignment horizontal="left" indent="1"/>
    </xf>
    <xf numFmtId="0" fontId="11" fillId="5" borderId="0" xfId="0" applyFont="1" applyFill="1"/>
    <xf numFmtId="0" fontId="0" fillId="6" borderId="0" xfId="0" applyFill="1"/>
    <xf numFmtId="164" fontId="13" fillId="5" borderId="0" xfId="0" applyNumberFormat="1" applyFont="1" applyFill="1"/>
    <xf numFmtId="164" fontId="12" fillId="5" borderId="0" xfId="0" applyNumberFormat="1" applyFont="1" applyFill="1" applyAlignment="1">
      <alignment horizontal="right" vertical="top" wrapText="1"/>
    </xf>
    <xf numFmtId="0" fontId="3" fillId="6" borderId="0" xfId="0" applyFont="1" applyFill="1"/>
    <xf numFmtId="44" fontId="10" fillId="0" borderId="0" xfId="0" applyNumberFormat="1" applyFont="1"/>
    <xf numFmtId="0" fontId="10" fillId="0" borderId="0" xfId="0" applyFont="1"/>
    <xf numFmtId="166" fontId="5"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4" fillId="7" borderId="5" xfId="1" applyNumberFormat="1" applyFont="1" applyFill="1" applyBorder="1" applyAlignment="1">
      <alignment horizontal="left"/>
    </xf>
    <xf numFmtId="166" fontId="0" fillId="0" borderId="0" xfId="0" applyNumberFormat="1"/>
    <xf numFmtId="165" fontId="5"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5" fillId="0" borderId="8" xfId="0" applyFont="1" applyBorder="1" applyAlignment="1">
      <alignment wrapText="1"/>
    </xf>
    <xf numFmtId="6" fontId="15" fillId="8" borderId="0" xfId="0" applyNumberFormat="1" applyFont="1" applyFill="1"/>
    <xf numFmtId="6" fontId="16" fillId="8" borderId="0" xfId="0" applyNumberFormat="1"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84.5</c:v>
                </c:pt>
                <c:pt idx="12">
                  <c:v>144.5</c:v>
                </c:pt>
                <c:pt idx="13">
                  <c:v>204.5</c:v>
                </c:pt>
                <c:pt idx="14">
                  <c:v>264.5</c:v>
                </c:pt>
                <c:pt idx="15">
                  <c:v>334.5</c:v>
                </c:pt>
                <c:pt idx="16">
                  <c:v>404.5</c:v>
                </c:pt>
                <c:pt idx="17">
                  <c:v>484.5</c:v>
                </c:pt>
                <c:pt idx="18">
                  <c:v>574.5</c:v>
                </c:pt>
                <c:pt idx="19">
                  <c:v>674.5</c:v>
                </c:pt>
                <c:pt idx="20">
                  <c:v>764.5</c:v>
                </c:pt>
                <c:pt idx="21">
                  <c:v>839.5</c:v>
                </c:pt>
                <c:pt idx="22">
                  <c:v>914.5</c:v>
                </c:pt>
                <c:pt idx="23">
                  <c:v>974.5</c:v>
                </c:pt>
                <c:pt idx="24">
                  <c:v>1019.5</c:v>
                </c:pt>
                <c:pt idx="25">
                  <c:v>1064.5</c:v>
                </c:pt>
                <c:pt idx="26">
                  <c:v>1094.5</c:v>
                </c:pt>
                <c:pt idx="27">
                  <c:v>1124.5</c:v>
                </c:pt>
                <c:pt idx="28">
                  <c:v>1144.5</c:v>
                </c:pt>
                <c:pt idx="29">
                  <c:v>1164.5</c:v>
                </c:pt>
                <c:pt idx="30">
                  <c:v>1169.5</c:v>
                </c:pt>
                <c:pt idx="31">
                  <c:v>1173.5</c:v>
                </c:pt>
                <c:pt idx="32">
                  <c:v>1177.5</c:v>
                </c:pt>
                <c:pt idx="33">
                  <c:v>1179.5</c:v>
                </c:pt>
                <c:pt idx="34">
                  <c:v>1181.5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4</c:v>
                </c:pt>
                <c:pt idx="14">
                  <c:v>5</c:v>
                </c:pt>
                <c:pt idx="15">
                  <c:v>19</c:v>
                </c:pt>
                <c:pt idx="16">
                  <c:v>45</c:v>
                </c:pt>
                <c:pt idx="17">
                  <c:v>67</c:v>
                </c:pt>
                <c:pt idx="18">
                  <c:v>67</c:v>
                </c:pt>
                <c:pt idx="19">
                  <c:v>67</c:v>
                </c:pt>
                <c:pt idx="20">
                  <c:v>67</c:v>
                </c:pt>
                <c:pt idx="21">
                  <c:v>67</c:v>
                </c:pt>
                <c:pt idx="22">
                  <c:v>67</c:v>
                </c:pt>
                <c:pt idx="23">
                  <c:v>67</c:v>
                </c:pt>
                <c:pt idx="24">
                  <c:v>67</c:v>
                </c:pt>
                <c:pt idx="25">
                  <c:v>67</c:v>
                </c:pt>
                <c:pt idx="26">
                  <c:v>67</c:v>
                </c:pt>
                <c:pt idx="27">
                  <c:v>67</c:v>
                </c:pt>
                <c:pt idx="28">
                  <c:v>67</c:v>
                </c:pt>
                <c:pt idx="29">
                  <c:v>67</c:v>
                </c:pt>
                <c:pt idx="30">
                  <c:v>67</c:v>
                </c:pt>
                <c:pt idx="31">
                  <c:v>67</c:v>
                </c:pt>
                <c:pt idx="32">
                  <c:v>67</c:v>
                </c:pt>
                <c:pt idx="33">
                  <c:v>67</c:v>
                </c:pt>
                <c:pt idx="34">
                  <c:v>67</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1973685</c:v>
                </c:pt>
                <c:pt idx="21">
                  <c:v>2368422</c:v>
                </c:pt>
                <c:pt idx="22">
                  <c:v>2763159</c:v>
                </c:pt>
                <c:pt idx="23">
                  <c:v>3157896</c:v>
                </c:pt>
                <c:pt idx="24">
                  <c:v>3552633</c:v>
                </c:pt>
                <c:pt idx="25">
                  <c:v>3947370</c:v>
                </c:pt>
                <c:pt idx="26">
                  <c:v>4342107</c:v>
                </c:pt>
                <c:pt idx="27">
                  <c:v>4736844</c:v>
                </c:pt>
                <c:pt idx="28">
                  <c:v>5131581</c:v>
                </c:pt>
                <c:pt idx="29">
                  <c:v>5526318</c:v>
                </c:pt>
                <c:pt idx="30">
                  <c:v>5921055</c:v>
                </c:pt>
                <c:pt idx="31">
                  <c:v>6315792</c:v>
                </c:pt>
                <c:pt idx="32">
                  <c:v>6710529</c:v>
                </c:pt>
                <c:pt idx="33">
                  <c:v>7105266</c:v>
                </c:pt>
                <c:pt idx="34">
                  <c:v>7500000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56828000.823543869</c:v>
                </c:pt>
                <c:pt idx="18">
                  <c:v>68163286.050642654</c:v>
                </c:pt>
                <c:pt idx="19">
                  <c:v>78998571.277741447</c:v>
                </c:pt>
                <c:pt idx="20">
                  <c:v>89333856.50484024</c:v>
                </c:pt>
                <c:pt idx="21">
                  <c:v>99669141.731939033</c:v>
                </c:pt>
                <c:pt idx="22">
                  <c:v>110004426.95903783</c:v>
                </c:pt>
                <c:pt idx="23">
                  <c:v>120389712.18613662</c:v>
                </c:pt>
                <c:pt idx="24">
                  <c:v>130844632.27704571</c:v>
                </c:pt>
                <c:pt idx="25">
                  <c:v>141329917.50414449</c:v>
                </c:pt>
                <c:pt idx="26">
                  <c:v>150315202.73124328</c:v>
                </c:pt>
                <c:pt idx="27">
                  <c:v>158700487.95834208</c:v>
                </c:pt>
                <c:pt idx="28">
                  <c:v>167035773.18544087</c:v>
                </c:pt>
                <c:pt idx="29">
                  <c:v>175271058.41253966</c:v>
                </c:pt>
                <c:pt idx="30">
                  <c:v>181741188.50344875</c:v>
                </c:pt>
                <c:pt idx="31">
                  <c:v>187151794.96403271</c:v>
                </c:pt>
                <c:pt idx="32">
                  <c:v>192512380.64461666</c:v>
                </c:pt>
                <c:pt idx="33">
                  <c:v>197656922.16132</c:v>
                </c:pt>
                <c:pt idx="34">
                  <c:v>202636015.01286077</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35464720.359999999</c:v>
                </c:pt>
                <c:pt idx="19">
                  <c:v>35464720.359999999</c:v>
                </c:pt>
                <c:pt idx="20">
                  <c:v>35464720.359999999</c:v>
                </c:pt>
                <c:pt idx="21">
                  <c:v>35464720.359999999</c:v>
                </c:pt>
                <c:pt idx="22">
                  <c:v>35464720.359999999</c:v>
                </c:pt>
                <c:pt idx="23">
                  <c:v>35464720.359999999</c:v>
                </c:pt>
                <c:pt idx="24">
                  <c:v>35464720.359999999</c:v>
                </c:pt>
                <c:pt idx="25">
                  <c:v>35464720.359999999</c:v>
                </c:pt>
                <c:pt idx="26">
                  <c:v>35464720.359999999</c:v>
                </c:pt>
                <c:pt idx="27">
                  <c:v>35464720.359999999</c:v>
                </c:pt>
                <c:pt idx="28">
                  <c:v>35464720.359999999</c:v>
                </c:pt>
                <c:pt idx="29">
                  <c:v>35464720.359999999</c:v>
                </c:pt>
                <c:pt idx="30">
                  <c:v>35464720.359999999</c:v>
                </c:pt>
                <c:pt idx="31">
                  <c:v>35464720.359999999</c:v>
                </c:pt>
                <c:pt idx="32">
                  <c:v>35464720.359999999</c:v>
                </c:pt>
                <c:pt idx="33">
                  <c:v>35464720.359999999</c:v>
                </c:pt>
                <c:pt idx="34">
                  <c:v>35464720.359999999</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13382788.026619013</c:v>
                </c:pt>
                <c:pt idx="20">
                  <c:v>14419901.026619013</c:v>
                </c:pt>
                <c:pt idx="21">
                  <c:v>15457014.026619013</c:v>
                </c:pt>
                <c:pt idx="22">
                  <c:v>16494127.026619013</c:v>
                </c:pt>
                <c:pt idx="23">
                  <c:v>17531240.026619013</c:v>
                </c:pt>
                <c:pt idx="24">
                  <c:v>18568353.026619013</c:v>
                </c:pt>
                <c:pt idx="25">
                  <c:v>19605466.026619013</c:v>
                </c:pt>
                <c:pt idx="26">
                  <c:v>20642579.026619013</c:v>
                </c:pt>
                <c:pt idx="27">
                  <c:v>21679692.026619013</c:v>
                </c:pt>
                <c:pt idx="28">
                  <c:v>22716805.026619013</c:v>
                </c:pt>
                <c:pt idx="29">
                  <c:v>23753918.026619013</c:v>
                </c:pt>
                <c:pt idx="30">
                  <c:v>24791031.026619013</c:v>
                </c:pt>
                <c:pt idx="31">
                  <c:v>24927226.726619013</c:v>
                </c:pt>
                <c:pt idx="32">
                  <c:v>25063401.646619014</c:v>
                </c:pt>
                <c:pt idx="33">
                  <c:v>25199576.072413266</c:v>
                </c:pt>
                <c:pt idx="34">
                  <c:v>25335750.498207517</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2113983.5499999998</c:v>
                </c:pt>
                <c:pt idx="19">
                  <c:v>2113983.5499999998</c:v>
                </c:pt>
                <c:pt idx="20">
                  <c:v>2113983.5499999998</c:v>
                </c:pt>
                <c:pt idx="21">
                  <c:v>2113983.5499999998</c:v>
                </c:pt>
                <c:pt idx="22">
                  <c:v>2113983.5499999998</c:v>
                </c:pt>
                <c:pt idx="23">
                  <c:v>2113983.5499999998</c:v>
                </c:pt>
                <c:pt idx="24">
                  <c:v>2113983.5499999998</c:v>
                </c:pt>
                <c:pt idx="25">
                  <c:v>2113983.5499999998</c:v>
                </c:pt>
                <c:pt idx="26">
                  <c:v>2113983.5499999998</c:v>
                </c:pt>
                <c:pt idx="27">
                  <c:v>2113983.5499999998</c:v>
                </c:pt>
                <c:pt idx="28">
                  <c:v>2113983.5499999998</c:v>
                </c:pt>
                <c:pt idx="29">
                  <c:v>2113983.5499999998</c:v>
                </c:pt>
                <c:pt idx="30">
                  <c:v>2113983.5499999998</c:v>
                </c:pt>
                <c:pt idx="31">
                  <c:v>2113983.5499999998</c:v>
                </c:pt>
                <c:pt idx="32">
                  <c:v>2113983.5499999998</c:v>
                </c:pt>
                <c:pt idx="33">
                  <c:v>2113983.5499999998</c:v>
                </c:pt>
                <c:pt idx="34">
                  <c:v>2113983.5499999998</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3500000</c:v>
                </c:pt>
                <c:pt idx="18">
                  <c:v>7000000</c:v>
                </c:pt>
                <c:pt idx="19">
                  <c:v>10000000</c:v>
                </c:pt>
                <c:pt idx="20">
                  <c:v>12500000</c:v>
                </c:pt>
                <c:pt idx="21">
                  <c:v>15000000</c:v>
                </c:pt>
                <c:pt idx="22">
                  <c:v>17500000</c:v>
                </c:pt>
                <c:pt idx="23">
                  <c:v>20000000</c:v>
                </c:pt>
                <c:pt idx="24">
                  <c:v>22500000</c:v>
                </c:pt>
                <c:pt idx="25">
                  <c:v>25000000</c:v>
                </c:pt>
                <c:pt idx="26">
                  <c:v>27500000</c:v>
                </c:pt>
                <c:pt idx="27">
                  <c:v>30000000</c:v>
                </c:pt>
                <c:pt idx="28">
                  <c:v>32500000</c:v>
                </c:pt>
                <c:pt idx="29">
                  <c:v>35000000</c:v>
                </c:pt>
                <c:pt idx="30">
                  <c:v>37500000</c:v>
                </c:pt>
                <c:pt idx="31">
                  <c:v>40000000</c:v>
                </c:pt>
                <c:pt idx="32">
                  <c:v>42500000</c:v>
                </c:pt>
                <c:pt idx="33">
                  <c:v>45000000</c:v>
                </c:pt>
                <c:pt idx="34">
                  <c:v>47500000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17</c:v>
                </c:pt>
                <c:pt idx="11">
                  <c:v>25</c:v>
                </c:pt>
                <c:pt idx="12">
                  <c:v>50</c:v>
                </c:pt>
                <c:pt idx="13">
                  <c:v>85</c:v>
                </c:pt>
                <c:pt idx="14">
                  <c:v>120</c:v>
                </c:pt>
                <c:pt idx="15">
                  <c:v>155</c:v>
                </c:pt>
                <c:pt idx="16">
                  <c:v>195</c:v>
                </c:pt>
                <c:pt idx="17">
                  <c:v>235</c:v>
                </c:pt>
                <c:pt idx="18">
                  <c:v>285</c:v>
                </c:pt>
                <c:pt idx="19">
                  <c:v>340</c:v>
                </c:pt>
                <c:pt idx="20">
                  <c:v>405</c:v>
                </c:pt>
                <c:pt idx="21">
                  <c:v>475</c:v>
                </c:pt>
                <c:pt idx="22">
                  <c:v>535</c:v>
                </c:pt>
                <c:pt idx="23">
                  <c:v>575</c:v>
                </c:pt>
                <c:pt idx="24">
                  <c:v>610</c:v>
                </c:pt>
                <c:pt idx="25">
                  <c:v>640</c:v>
                </c:pt>
                <c:pt idx="26">
                  <c:v>670</c:v>
                </c:pt>
                <c:pt idx="27">
                  <c:v>700</c:v>
                </c:pt>
                <c:pt idx="28">
                  <c:v>725</c:v>
                </c:pt>
                <c:pt idx="29">
                  <c:v>746</c:v>
                </c:pt>
                <c:pt idx="30">
                  <c:v>767</c:v>
                </c:pt>
                <c:pt idx="31">
                  <c:v>773</c:v>
                </c:pt>
                <c:pt idx="32">
                  <c:v>778</c:v>
                </c:pt>
                <c:pt idx="33">
                  <c:v>780</c:v>
                </c:pt>
                <c:pt idx="34">
                  <c:v>782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35"/>
                <c:pt idx="0">
                  <c:v>0</c:v>
                </c:pt>
                <c:pt idx="1">
                  <c:v>0</c:v>
                </c:pt>
                <c:pt idx="2">
                  <c:v>0</c:v>
                </c:pt>
                <c:pt idx="3">
                  <c:v>0</c:v>
                </c:pt>
                <c:pt idx="4">
                  <c:v>0</c:v>
                </c:pt>
                <c:pt idx="5">
                  <c:v>0</c:v>
                </c:pt>
                <c:pt idx="6">
                  <c:v>0</c:v>
                </c:pt>
                <c:pt idx="7">
                  <c:v>0</c:v>
                </c:pt>
                <c:pt idx="8">
                  <c:v>0</c:v>
                </c:pt>
                <c:pt idx="9">
                  <c:v>1</c:v>
                </c:pt>
                <c:pt idx="10">
                  <c:v>3</c:v>
                </c:pt>
                <c:pt idx="11">
                  <c:v>7</c:v>
                </c:pt>
                <c:pt idx="12">
                  <c:v>17</c:v>
                </c:pt>
                <c:pt idx="13">
                  <c:v>27</c:v>
                </c:pt>
                <c:pt idx="14">
                  <c:v>37</c:v>
                </c:pt>
                <c:pt idx="15">
                  <c:v>57</c:v>
                </c:pt>
                <c:pt idx="16">
                  <c:v>80</c:v>
                </c:pt>
                <c:pt idx="17">
                  <c:v>90</c:v>
                </c:pt>
                <c:pt idx="18">
                  <c:v>100</c:v>
                </c:pt>
                <c:pt idx="19">
                  <c:v>110</c:v>
                </c:pt>
                <c:pt idx="20">
                  <c:v>120</c:v>
                </c:pt>
                <c:pt idx="21">
                  <c:v>130</c:v>
                </c:pt>
                <c:pt idx="22">
                  <c:v>140</c:v>
                </c:pt>
                <c:pt idx="23">
                  <c:v>150</c:v>
                </c:pt>
                <c:pt idx="24">
                  <c:v>150</c:v>
                </c:pt>
                <c:pt idx="25">
                  <c:v>150</c:v>
                </c:pt>
                <c:pt idx="26">
                  <c:v>150</c:v>
                </c:pt>
                <c:pt idx="27">
                  <c:v>150</c:v>
                </c:pt>
                <c:pt idx="28">
                  <c:v>150</c:v>
                </c:pt>
                <c:pt idx="29">
                  <c:v>150</c:v>
                </c:pt>
                <c:pt idx="30">
                  <c:v>150</c:v>
                </c:pt>
                <c:pt idx="31">
                  <c:v>150</c:v>
                </c:pt>
                <c:pt idx="32">
                  <c:v>150</c:v>
                </c:pt>
                <c:pt idx="33">
                  <c:v>150</c:v>
                </c:pt>
                <c:pt idx="34">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35"/>
                <c:pt idx="0">
                  <c:v>0</c:v>
                </c:pt>
                <c:pt idx="1">
                  <c:v>0</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35"/>
                      <c:pt idx="0">
                        <c:v>0</c:v>
                      </c:pt>
                      <c:pt idx="1">
                        <c:v>0</c:v>
                      </c:pt>
                      <c:pt idx="2">
                        <c:v>0</c:v>
                      </c:pt>
                      <c:pt idx="3">
                        <c:v>0</c:v>
                      </c:pt>
                      <c:pt idx="4">
                        <c:v>0</c:v>
                      </c:pt>
                      <c:pt idx="5">
                        <c:v>0</c:v>
                      </c:pt>
                      <c:pt idx="6">
                        <c:v>0</c:v>
                      </c:pt>
                      <c:pt idx="7">
                        <c:v>0</c:v>
                      </c:pt>
                      <c:pt idx="8">
                        <c:v>0</c:v>
                      </c:pt>
                      <c:pt idx="9">
                        <c:v>1</c:v>
                      </c:pt>
                      <c:pt idx="10">
                        <c:v>2</c:v>
                      </c:pt>
                      <c:pt idx="11">
                        <c:v>4</c:v>
                      </c:pt>
                      <c:pt idx="12">
                        <c:v>10</c:v>
                      </c:pt>
                      <c:pt idx="13">
                        <c:v>10</c:v>
                      </c:pt>
                      <c:pt idx="14">
                        <c:v>10</c:v>
                      </c:pt>
                      <c:pt idx="15">
                        <c:v>20</c:v>
                      </c:pt>
                      <c:pt idx="16">
                        <c:v>23</c:v>
                      </c:pt>
                      <c:pt idx="17">
                        <c:v>10</c:v>
                      </c:pt>
                      <c:pt idx="18">
                        <c:v>10</c:v>
                      </c:pt>
                      <c:pt idx="19">
                        <c:v>10</c:v>
                      </c:pt>
                      <c:pt idx="20">
                        <c:v>10</c:v>
                      </c:pt>
                      <c:pt idx="21">
                        <c:v>10</c:v>
                      </c:pt>
                      <c:pt idx="22">
                        <c:v>10</c:v>
                      </c:pt>
                      <c:pt idx="23">
                        <c:v>10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31479558.750948496</c:v>
                </c:pt>
                <c:pt idx="21">
                  <c:v>33485406.887138195</c:v>
                </c:pt>
                <c:pt idx="22">
                  <c:v>35491255.023327895</c:v>
                </c:pt>
                <c:pt idx="23">
                  <c:v>37497103.159517594</c:v>
                </c:pt>
                <c:pt idx="24">
                  <c:v>39572586.159517594</c:v>
                </c:pt>
                <c:pt idx="25">
                  <c:v>41578434.295707293</c:v>
                </c:pt>
                <c:pt idx="26">
                  <c:v>43584282.431896992</c:v>
                </c:pt>
                <c:pt idx="27">
                  <c:v>45590130.568086691</c:v>
                </c:pt>
                <c:pt idx="28">
                  <c:v>47595978.70427639</c:v>
                </c:pt>
                <c:pt idx="29">
                  <c:v>49601826.84046609</c:v>
                </c:pt>
                <c:pt idx="30">
                  <c:v>49892519.84046609</c:v>
                </c:pt>
                <c:pt idx="31">
                  <c:v>50124606.510140948</c:v>
                </c:pt>
                <c:pt idx="32">
                  <c:v>50356693.179815806</c:v>
                </c:pt>
                <c:pt idx="33">
                  <c:v>50472736.179815806</c:v>
                </c:pt>
                <c:pt idx="34">
                  <c:v>50603333.514653236</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26332576.27</c:v>
                </c:pt>
                <c:pt idx="19">
                  <c:v>26332576.27</c:v>
                </c:pt>
                <c:pt idx="20">
                  <c:v>26332576.27</c:v>
                </c:pt>
                <c:pt idx="21">
                  <c:v>26332576.27</c:v>
                </c:pt>
                <c:pt idx="22">
                  <c:v>26332576.27</c:v>
                </c:pt>
                <c:pt idx="23">
                  <c:v>26332576.27</c:v>
                </c:pt>
                <c:pt idx="24">
                  <c:v>26332576.27</c:v>
                </c:pt>
                <c:pt idx="25">
                  <c:v>26332576.27</c:v>
                </c:pt>
                <c:pt idx="26">
                  <c:v>26332576.27</c:v>
                </c:pt>
                <c:pt idx="27">
                  <c:v>26332576.27</c:v>
                </c:pt>
                <c:pt idx="28">
                  <c:v>26332576.27</c:v>
                </c:pt>
                <c:pt idx="29">
                  <c:v>26332576.27</c:v>
                </c:pt>
                <c:pt idx="30">
                  <c:v>26332576.27</c:v>
                </c:pt>
                <c:pt idx="31">
                  <c:v>26332576.27</c:v>
                </c:pt>
                <c:pt idx="32">
                  <c:v>26332576.27</c:v>
                </c:pt>
                <c:pt idx="33">
                  <c:v>26332576.27</c:v>
                </c:pt>
                <c:pt idx="34">
                  <c:v>26332576.27</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169</xdr:row>
      <xdr:rowOff>30480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548641</xdr:colOff>
      <xdr:row>176</xdr:row>
      <xdr:rowOff>15240</xdr:rowOff>
    </xdr:from>
    <xdr:to>
      <xdr:col>2</xdr:col>
      <xdr:colOff>1043940</xdr:colOff>
      <xdr:row>192</xdr:row>
      <xdr:rowOff>144780</xdr:rowOff>
    </xdr:to>
    <xdr:graphicFrame macro="">
      <xdr:nvGraphicFramePr>
        <xdr:cNvPr id="5" name="Chart 8">
          <a:extLst>
            <a:ext uri="{FF2B5EF4-FFF2-40B4-BE49-F238E27FC236}">
              <a16:creationId xmlns:a16="http://schemas.microsoft.com/office/drawing/2014/main" i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2</xdr:col>
      <xdr:colOff>914400</xdr:colOff>
      <xdr:row>215</xdr:row>
      <xdr:rowOff>91440</xdr:rowOff>
    </xdr:to>
    <xdr:graphicFrame macro="">
      <xdr:nvGraphicFramePr>
        <xdr:cNvPr id="7" name="Chart 3">
          <a:extLst>
            <a:ext uri="{FF2B5EF4-FFF2-40B4-BE49-F238E27FC236}">
              <a16:creationId xmlns:a16="http://schemas.microsoft.com/office/drawing/2014/main" id="{A3875F53-2E42-4C3E-8295-D292320A9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74507</xdr:colOff>
      <xdr:row>175</xdr:row>
      <xdr:rowOff>107950</xdr:rowOff>
    </xdr:from>
    <xdr:to>
      <xdr:col>4</xdr:col>
      <xdr:colOff>388197</xdr:colOff>
      <xdr:row>194</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1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178010</xdr:colOff>
      <xdr:row>146</xdr:row>
      <xdr:rowOff>4445</xdr:rowOff>
    </xdr:from>
    <xdr:to>
      <xdr:col>4</xdr:col>
      <xdr:colOff>75564</xdr:colOff>
      <xdr:row>163</xdr:row>
      <xdr:rowOff>169333</xdr:rowOff>
    </xdr:to>
    <xdr:graphicFrame macro="">
      <xdr:nvGraphicFramePr>
        <xdr:cNvPr id="18" name="Chart 3">
          <a:extLst>
            <a:ext uri="{FF2B5EF4-FFF2-40B4-BE49-F238E27FC236}">
              <a16:creationId xmlns:a16="http://schemas.microsoft.com/office/drawing/2014/main" i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119</xdr:row>
      <xdr:rowOff>169333</xdr:rowOff>
    </xdr:from>
    <xdr:to>
      <xdr:col>3</xdr:col>
      <xdr:colOff>196638</xdr:colOff>
      <xdr:row>136</xdr:row>
      <xdr:rowOff>112183</xdr:rowOff>
    </xdr:to>
    <xdr:graphicFrame macro="">
      <xdr:nvGraphicFramePr>
        <xdr:cNvPr id="17" name="Chart 2">
          <a:extLst>
            <a:ext uri="{FF2B5EF4-FFF2-40B4-BE49-F238E27FC236}">
              <a16:creationId xmlns:a16="http://schemas.microsoft.com/office/drawing/2014/main" id="{2B2146FC-7B9F-B846-832C-AA5B15E9D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file:///C:\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tabSelected="1" view="pageBreakPreview"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thickBot="1" x14ac:dyDescent="0.3">
      <c r="B2" s="68" t="s">
        <v>89</v>
      </c>
      <c r="C2" s="69"/>
      <c r="D2" s="69"/>
      <c r="E2" s="69"/>
      <c r="F2" s="69"/>
      <c r="G2" s="69"/>
      <c r="H2" s="69"/>
      <c r="I2" s="69"/>
      <c r="J2" s="69"/>
      <c r="K2" s="69"/>
      <c r="L2" s="69"/>
      <c r="M2" s="69"/>
      <c r="N2" s="69"/>
      <c r="O2" s="70"/>
    </row>
    <row r="3" spans="2:15" x14ac:dyDescent="0.2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view="pageBreakPreview" topLeftCell="G88" zoomScaleNormal="100" zoomScaleSheetLayoutView="100" workbookViewId="0">
      <selection activeCell="S106" sqref="S106"/>
    </sheetView>
  </sheetViews>
  <sheetFormatPr defaultRowHeight="15" x14ac:dyDescent="0.25"/>
  <cols>
    <col min="1" max="1" width="55.570312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7" t="s">
        <v>26</v>
      </c>
      <c r="AB2" s="17" t="s">
        <v>27</v>
      </c>
      <c r="AC2" s="6" t="s">
        <v>28</v>
      </c>
      <c r="AD2" s="6" t="s">
        <v>29</v>
      </c>
      <c r="AE2" s="17" t="s">
        <v>30</v>
      </c>
      <c r="AF2" s="17" t="s">
        <v>31</v>
      </c>
      <c r="AG2" s="6" t="s">
        <v>32</v>
      </c>
      <c r="AH2" s="6" t="s">
        <v>33</v>
      </c>
      <c r="AI2" s="17" t="s">
        <v>34</v>
      </c>
      <c r="AJ2" s="17" t="s">
        <v>35</v>
      </c>
    </row>
    <row r="3" spans="1:36" x14ac:dyDescent="0.25">
      <c r="A3" s="5" t="s">
        <v>36</v>
      </c>
      <c r="B3">
        <f>SUM($B4:B4)</f>
        <v>0</v>
      </c>
      <c r="C3" s="14">
        <v>0</v>
      </c>
      <c r="D3" s="14">
        <v>0</v>
      </c>
      <c r="E3" s="14">
        <v>0</v>
      </c>
      <c r="F3" s="14">
        <f>E4+E3</f>
        <v>0</v>
      </c>
      <c r="G3" s="14">
        <f>F4+F3</f>
        <v>0</v>
      </c>
      <c r="H3" s="14">
        <v>0</v>
      </c>
      <c r="I3" s="14">
        <v>3</v>
      </c>
      <c r="J3" s="14">
        <f>I4+J4</f>
        <v>14.5</v>
      </c>
      <c r="K3" s="14">
        <f>J3+K4</f>
        <v>29.5</v>
      </c>
      <c r="L3" s="14">
        <f t="shared" ref="L3:V3" si="0">K3+L4</f>
        <v>44.5</v>
      </c>
      <c r="M3" s="14">
        <f t="shared" si="0"/>
        <v>84.5</v>
      </c>
      <c r="N3" s="14">
        <f t="shared" si="0"/>
        <v>144.5</v>
      </c>
      <c r="O3" s="14">
        <f t="shared" si="0"/>
        <v>204.5</v>
      </c>
      <c r="P3" s="14">
        <f t="shared" si="0"/>
        <v>264.5</v>
      </c>
      <c r="Q3" s="14">
        <f t="shared" si="0"/>
        <v>334.5</v>
      </c>
      <c r="R3" s="14">
        <f t="shared" si="0"/>
        <v>404.5</v>
      </c>
      <c r="S3" s="14">
        <f t="shared" si="0"/>
        <v>484.5</v>
      </c>
      <c r="T3" s="14">
        <f t="shared" si="0"/>
        <v>574.5</v>
      </c>
      <c r="U3" s="14">
        <f t="shared" si="0"/>
        <v>674.5</v>
      </c>
      <c r="V3" s="14">
        <f t="shared" si="0"/>
        <v>764.5</v>
      </c>
      <c r="W3" s="14">
        <f>V3+W4</f>
        <v>839.5</v>
      </c>
      <c r="X3" s="14">
        <f t="shared" ref="X3:AJ3" si="1">W3+X4</f>
        <v>914.5</v>
      </c>
      <c r="Y3" s="14">
        <f t="shared" si="1"/>
        <v>974.5</v>
      </c>
      <c r="Z3" s="14">
        <f t="shared" si="1"/>
        <v>1019.5</v>
      </c>
      <c r="AA3" s="14">
        <f t="shared" si="1"/>
        <v>1064.5</v>
      </c>
      <c r="AB3" s="14">
        <f t="shared" si="1"/>
        <v>1094.5</v>
      </c>
      <c r="AC3" s="14">
        <f t="shared" si="1"/>
        <v>1124.5</v>
      </c>
      <c r="AD3" s="14">
        <f t="shared" si="1"/>
        <v>1144.5</v>
      </c>
      <c r="AE3" s="14">
        <f t="shared" si="1"/>
        <v>1164.5</v>
      </c>
      <c r="AF3" s="14">
        <f t="shared" si="1"/>
        <v>1169.5</v>
      </c>
      <c r="AG3" s="14">
        <f t="shared" si="1"/>
        <v>1173.5</v>
      </c>
      <c r="AH3" s="14">
        <f t="shared" si="1"/>
        <v>1177.5</v>
      </c>
      <c r="AI3" s="14">
        <f t="shared" si="1"/>
        <v>1179.5</v>
      </c>
      <c r="AJ3" s="14">
        <f t="shared" si="1"/>
        <v>1181.5</v>
      </c>
    </row>
    <row r="4" spans="1:36" x14ac:dyDescent="0.25">
      <c r="A4" s="4" t="s">
        <v>37</v>
      </c>
      <c r="B4" s="14">
        <v>0</v>
      </c>
      <c r="C4" s="16">
        <v>0</v>
      </c>
      <c r="D4" s="16">
        <v>0</v>
      </c>
      <c r="E4" s="16">
        <v>0</v>
      </c>
      <c r="F4" s="16">
        <v>0</v>
      </c>
      <c r="G4" s="16">
        <v>0</v>
      </c>
      <c r="H4" s="16">
        <v>0</v>
      </c>
      <c r="I4" s="16">
        <v>2.5</v>
      </c>
      <c r="J4" s="16">
        <v>12</v>
      </c>
      <c r="K4" s="16">
        <v>15</v>
      </c>
      <c r="L4" s="16">
        <v>15</v>
      </c>
      <c r="M4" s="16">
        <v>40</v>
      </c>
      <c r="N4" s="16">
        <v>60</v>
      </c>
      <c r="O4" s="16">
        <v>60</v>
      </c>
      <c r="P4" s="16">
        <v>60</v>
      </c>
      <c r="Q4" s="16">
        <v>70</v>
      </c>
      <c r="R4" s="16">
        <v>70</v>
      </c>
      <c r="S4" s="16">
        <v>80</v>
      </c>
      <c r="T4" s="16">
        <v>90</v>
      </c>
      <c r="U4" s="16">
        <v>100</v>
      </c>
      <c r="V4" s="16">
        <v>90</v>
      </c>
      <c r="W4" s="16">
        <v>75</v>
      </c>
      <c r="X4" s="16">
        <v>75</v>
      </c>
      <c r="Y4" s="16">
        <v>60</v>
      </c>
      <c r="Z4" s="16">
        <v>45</v>
      </c>
      <c r="AA4" s="16">
        <v>45</v>
      </c>
      <c r="AB4" s="16">
        <v>30</v>
      </c>
      <c r="AC4" s="16">
        <v>30</v>
      </c>
      <c r="AD4" s="16">
        <v>20</v>
      </c>
      <c r="AE4" s="16">
        <v>20</v>
      </c>
      <c r="AF4" s="16">
        <v>5</v>
      </c>
      <c r="AG4" s="16">
        <v>4</v>
      </c>
      <c r="AH4" s="16">
        <v>4</v>
      </c>
      <c r="AI4" s="16">
        <v>2</v>
      </c>
      <c r="AJ4" s="16">
        <v>2</v>
      </c>
    </row>
    <row r="5" spans="1:36" x14ac:dyDescent="0.25">
      <c r="A5" s="4" t="s">
        <v>38</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4</v>
      </c>
      <c r="P5" s="9">
        <f>SUM($B6:P6)</f>
        <v>5</v>
      </c>
      <c r="Q5" s="9">
        <f>SUM($B6:Q6)</f>
        <v>19</v>
      </c>
      <c r="R5" s="9">
        <f>SUM($B6:R6)</f>
        <v>45</v>
      </c>
      <c r="S5" s="9">
        <f>SUM($B6:S6)</f>
        <v>67</v>
      </c>
      <c r="T5" s="9">
        <f>SUM($B6:T6)</f>
        <v>67</v>
      </c>
      <c r="U5" s="9">
        <f>SUM($B6:U6)</f>
        <v>67</v>
      </c>
      <c r="V5" s="9">
        <f>SUM($B6:V6)</f>
        <v>67</v>
      </c>
      <c r="W5" s="9">
        <f>SUM($B6:W6)</f>
        <v>67</v>
      </c>
      <c r="X5" s="9">
        <f>SUM($B6:X6)</f>
        <v>67</v>
      </c>
      <c r="Y5" s="9">
        <f>SUM($B6:Y6)</f>
        <v>67</v>
      </c>
      <c r="Z5" s="9">
        <f>SUM($B6:Z6)</f>
        <v>67</v>
      </c>
      <c r="AA5" s="9">
        <f>SUM($B6:AA6)</f>
        <v>67</v>
      </c>
      <c r="AB5" s="9">
        <f>SUM($B6:AB6)</f>
        <v>67</v>
      </c>
      <c r="AC5" s="9">
        <f>SUM($B6:AC6)</f>
        <v>67</v>
      </c>
      <c r="AD5" s="9">
        <f>SUM($B6:AD6)</f>
        <v>67</v>
      </c>
      <c r="AE5" s="9">
        <f>SUM($B6:AE6)</f>
        <v>67</v>
      </c>
      <c r="AF5" s="9">
        <f>SUM($B6:AF6)</f>
        <v>67</v>
      </c>
      <c r="AG5" s="9">
        <f>SUM($B6:AG6)</f>
        <v>67</v>
      </c>
      <c r="AH5" s="9">
        <f>SUM($B6:AH6)</f>
        <v>67</v>
      </c>
      <c r="AI5" s="9">
        <f>SUM($B6:AI6)</f>
        <v>67</v>
      </c>
      <c r="AJ5" s="9">
        <f>SUM($B6:AJ6)</f>
        <v>67</v>
      </c>
    </row>
    <row r="6" spans="1:36" x14ac:dyDescent="0.25">
      <c r="A6" s="4" t="s">
        <v>39</v>
      </c>
      <c r="B6">
        <v>0</v>
      </c>
      <c r="C6" s="9">
        <v>0</v>
      </c>
      <c r="D6" s="9">
        <v>0</v>
      </c>
      <c r="E6" s="9">
        <v>0</v>
      </c>
      <c r="F6" s="9">
        <v>0</v>
      </c>
      <c r="G6" s="9">
        <v>0</v>
      </c>
      <c r="H6" s="9">
        <v>0</v>
      </c>
      <c r="I6" s="9">
        <v>0</v>
      </c>
      <c r="J6" s="9">
        <v>0</v>
      </c>
      <c r="K6" s="9">
        <v>0</v>
      </c>
      <c r="L6" s="9">
        <v>0</v>
      </c>
      <c r="M6" s="9">
        <v>0</v>
      </c>
      <c r="N6" s="9">
        <v>0</v>
      </c>
      <c r="O6" s="9">
        <v>4</v>
      </c>
      <c r="P6" s="9">
        <v>1</v>
      </c>
      <c r="Q6" s="9">
        <v>14</v>
      </c>
      <c r="R6" s="9">
        <v>26</v>
      </c>
      <c r="S6" s="9">
        <v>22</v>
      </c>
      <c r="T6" s="9"/>
      <c r="U6" s="9"/>
      <c r="V6" s="9"/>
      <c r="W6" s="9"/>
      <c r="X6" s="9"/>
      <c r="Y6" s="9"/>
      <c r="Z6" s="9"/>
      <c r="AA6" s="9"/>
      <c r="AB6" s="9"/>
      <c r="AC6" s="9"/>
      <c r="AD6" s="9"/>
      <c r="AE6" s="9"/>
      <c r="AF6" s="9"/>
      <c r="AG6" s="9"/>
      <c r="AH6" s="9"/>
      <c r="AI6" s="9"/>
      <c r="AJ6" s="9"/>
    </row>
    <row r="8" spans="1:36" x14ac:dyDescent="0.25">
      <c r="D8" s="20"/>
      <c r="E8" s="20"/>
      <c r="F8" s="20"/>
      <c r="G8" s="20"/>
      <c r="H8" s="20"/>
    </row>
    <row r="9" spans="1:36" x14ac:dyDescent="0.25">
      <c r="D9" s="19"/>
      <c r="E9" s="19"/>
      <c r="F9" s="19"/>
      <c r="G9" s="19"/>
      <c r="H9" s="20"/>
    </row>
    <row r="10" spans="1:36" x14ac:dyDescent="0.25">
      <c r="D10" s="19"/>
      <c r="E10" s="19">
        <v>50000</v>
      </c>
      <c r="F10" s="19" t="s">
        <v>40</v>
      </c>
      <c r="G10" s="19"/>
      <c r="H10" s="20"/>
    </row>
    <row r="11" spans="1:36" x14ac:dyDescent="0.25">
      <c r="D11" s="19"/>
      <c r="E11" s="19">
        <f t="shared" ref="E11:E17" si="2">E10*1.03</f>
        <v>51500</v>
      </c>
      <c r="F11" s="19">
        <v>2022</v>
      </c>
      <c r="G11" s="19"/>
      <c r="H11" s="20"/>
    </row>
    <row r="12" spans="1:36" x14ac:dyDescent="0.25">
      <c r="D12" s="19"/>
      <c r="E12" s="19">
        <f t="shared" si="2"/>
        <v>53045</v>
      </c>
      <c r="F12" s="19">
        <f>F11+1</f>
        <v>2023</v>
      </c>
      <c r="G12" s="19"/>
      <c r="H12" s="20"/>
    </row>
    <row r="13" spans="1:36" x14ac:dyDescent="0.25">
      <c r="D13" s="19"/>
      <c r="E13" s="19"/>
      <c r="F13" s="19">
        <f>F12+1</f>
        <v>2024</v>
      </c>
      <c r="G13" s="19"/>
      <c r="H13" s="20"/>
    </row>
    <row r="14" spans="1:36" x14ac:dyDescent="0.25">
      <c r="D14" s="19"/>
      <c r="E14" s="19">
        <f t="shared" si="2"/>
        <v>0</v>
      </c>
      <c r="F14" s="19">
        <f>F13+1</f>
        <v>2025</v>
      </c>
      <c r="G14" s="19"/>
      <c r="H14" s="20"/>
    </row>
    <row r="15" spans="1:36" x14ac:dyDescent="0.25">
      <c r="D15" s="19"/>
      <c r="E15" s="19">
        <f t="shared" si="2"/>
        <v>0</v>
      </c>
      <c r="F15" s="19">
        <v>2026</v>
      </c>
      <c r="G15" s="19"/>
      <c r="H15" s="20"/>
    </row>
    <row r="16" spans="1:36" x14ac:dyDescent="0.25">
      <c r="D16" s="19"/>
      <c r="E16" s="19">
        <f t="shared" si="2"/>
        <v>0</v>
      </c>
      <c r="F16" s="19">
        <v>2027</v>
      </c>
      <c r="G16" s="19"/>
      <c r="H16" s="20"/>
    </row>
    <row r="17" spans="1:36" x14ac:dyDescent="0.25">
      <c r="D17" s="19"/>
      <c r="E17" s="19">
        <f t="shared" si="2"/>
        <v>0</v>
      </c>
      <c r="F17" s="19">
        <v>2028</v>
      </c>
      <c r="G17" s="19"/>
      <c r="H17" s="20"/>
    </row>
    <row r="18" spans="1:36" x14ac:dyDescent="0.25">
      <c r="D18" s="19"/>
      <c r="E18" s="19"/>
      <c r="F18" s="19"/>
      <c r="G18" s="19"/>
      <c r="H18" s="20"/>
    </row>
    <row r="19" spans="1:36" x14ac:dyDescent="0.25">
      <c r="D19" s="19"/>
      <c r="E19" s="19"/>
      <c r="F19" s="19"/>
      <c r="G19" s="19"/>
      <c r="H19" s="20"/>
    </row>
    <row r="20" spans="1:36" x14ac:dyDescent="0.25">
      <c r="D20" s="19"/>
      <c r="E20" s="19"/>
      <c r="F20" s="19"/>
      <c r="G20" s="19"/>
      <c r="H20" s="20"/>
    </row>
    <row r="21" spans="1:36" x14ac:dyDescent="0.25">
      <c r="D21" s="19"/>
      <c r="E21" s="19"/>
      <c r="F21" s="19"/>
      <c r="G21" s="19"/>
      <c r="H21" s="20"/>
    </row>
    <row r="22" spans="1:36" x14ac:dyDescent="0.25">
      <c r="D22" s="20"/>
      <c r="E22" s="20"/>
      <c r="F22" s="20"/>
      <c r="G22" s="20"/>
      <c r="H22" s="20"/>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7" t="s">
        <v>26</v>
      </c>
      <c r="AB28" s="17" t="s">
        <v>27</v>
      </c>
      <c r="AC28" s="6" t="s">
        <v>28</v>
      </c>
      <c r="AD28" s="6" t="s">
        <v>29</v>
      </c>
      <c r="AE28" s="17" t="s">
        <v>30</v>
      </c>
      <c r="AF28" s="17" t="s">
        <v>31</v>
      </c>
      <c r="AG28" s="6" t="s">
        <v>32</v>
      </c>
      <c r="AH28" s="6" t="s">
        <v>33</v>
      </c>
      <c r="AI28" s="17" t="s">
        <v>34</v>
      </c>
      <c r="AJ28" s="17"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17</v>
      </c>
      <c r="M29" s="1">
        <f t="shared" ref="M29:W29" si="3">L29+M30</f>
        <v>25</v>
      </c>
      <c r="N29" s="1">
        <f t="shared" si="3"/>
        <v>50</v>
      </c>
      <c r="O29" s="1">
        <f t="shared" si="3"/>
        <v>85</v>
      </c>
      <c r="P29" s="1">
        <f t="shared" si="3"/>
        <v>120</v>
      </c>
      <c r="Q29" s="1">
        <f t="shared" si="3"/>
        <v>155</v>
      </c>
      <c r="R29" s="1">
        <f t="shared" si="3"/>
        <v>195</v>
      </c>
      <c r="S29" s="1">
        <f t="shared" si="3"/>
        <v>235</v>
      </c>
      <c r="T29" s="1">
        <f t="shared" si="3"/>
        <v>285</v>
      </c>
      <c r="U29" s="1">
        <f t="shared" si="3"/>
        <v>340</v>
      </c>
      <c r="V29" s="1">
        <f t="shared" si="3"/>
        <v>405</v>
      </c>
      <c r="W29" s="1">
        <f t="shared" si="3"/>
        <v>475</v>
      </c>
      <c r="X29" s="1">
        <f>W29+X30</f>
        <v>535</v>
      </c>
      <c r="Y29" s="1">
        <f>X29+Y30</f>
        <v>575</v>
      </c>
      <c r="Z29" s="1">
        <f>Y29+Z30</f>
        <v>610</v>
      </c>
      <c r="AA29" s="1">
        <f>Z29+AA30</f>
        <v>640</v>
      </c>
      <c r="AB29" s="1">
        <f t="shared" ref="AB29:AJ29" si="4">AA29+AB30</f>
        <v>670</v>
      </c>
      <c r="AC29" s="1">
        <f t="shared" si="4"/>
        <v>700</v>
      </c>
      <c r="AD29" s="1">
        <f t="shared" si="4"/>
        <v>725</v>
      </c>
      <c r="AE29" s="1">
        <f t="shared" si="4"/>
        <v>746</v>
      </c>
      <c r="AF29" s="1">
        <f t="shared" si="4"/>
        <v>767</v>
      </c>
      <c r="AG29" s="1">
        <f t="shared" si="4"/>
        <v>773</v>
      </c>
      <c r="AH29" s="1">
        <f t="shared" si="4"/>
        <v>778</v>
      </c>
      <c r="AI29" s="1">
        <f t="shared" si="4"/>
        <v>780</v>
      </c>
      <c r="AJ29" s="1">
        <f t="shared" si="4"/>
        <v>782</v>
      </c>
    </row>
    <row r="30" spans="1:36" x14ac:dyDescent="0.25">
      <c r="A30" s="4" t="s">
        <v>42</v>
      </c>
      <c r="B30" s="14">
        <v>0</v>
      </c>
      <c r="C30" s="16">
        <v>0</v>
      </c>
      <c r="D30" s="16">
        <v>0</v>
      </c>
      <c r="E30" s="16">
        <v>0</v>
      </c>
      <c r="F30" s="16">
        <v>0</v>
      </c>
      <c r="G30" s="16">
        <v>0</v>
      </c>
      <c r="H30" s="16">
        <v>0</v>
      </c>
      <c r="I30" s="16">
        <v>0</v>
      </c>
      <c r="J30" s="16">
        <v>1</v>
      </c>
      <c r="K30" s="16">
        <v>8</v>
      </c>
      <c r="L30" s="16">
        <v>8</v>
      </c>
      <c r="M30" s="16">
        <v>8</v>
      </c>
      <c r="N30" s="16">
        <v>25</v>
      </c>
      <c r="O30" s="16">
        <v>35</v>
      </c>
      <c r="P30" s="16">
        <v>35</v>
      </c>
      <c r="Q30" s="16">
        <v>35</v>
      </c>
      <c r="R30" s="16">
        <v>40</v>
      </c>
      <c r="S30" s="16">
        <v>40</v>
      </c>
      <c r="T30" s="16">
        <v>50</v>
      </c>
      <c r="U30" s="16">
        <v>55</v>
      </c>
      <c r="V30" s="16">
        <v>65</v>
      </c>
      <c r="W30" s="16">
        <v>70</v>
      </c>
      <c r="X30" s="16">
        <v>60</v>
      </c>
      <c r="Y30" s="16">
        <v>40</v>
      </c>
      <c r="Z30" s="16">
        <v>35</v>
      </c>
      <c r="AA30" s="16">
        <v>30</v>
      </c>
      <c r="AB30" s="16">
        <v>30</v>
      </c>
      <c r="AC30" s="16">
        <v>30</v>
      </c>
      <c r="AD30" s="16">
        <v>25</v>
      </c>
      <c r="AE30" s="16">
        <v>21</v>
      </c>
      <c r="AF30" s="16">
        <v>21</v>
      </c>
      <c r="AG30" s="16">
        <v>6</v>
      </c>
      <c r="AH30" s="16">
        <v>5</v>
      </c>
      <c r="AI30" s="16">
        <v>2</v>
      </c>
      <c r="AJ30" s="16">
        <v>2</v>
      </c>
    </row>
    <row r="31" spans="1:36" x14ac:dyDescent="0.25">
      <c r="A31" s="4" t="s">
        <v>38</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x14ac:dyDescent="0.25">
      <c r="A32" s="4" t="s">
        <v>43</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c r="U32" s="9"/>
      <c r="V32" s="9"/>
      <c r="W32" s="9"/>
      <c r="X32" s="9"/>
      <c r="Y32" s="9"/>
      <c r="Z32" s="9"/>
      <c r="AA32" s="9"/>
      <c r="AB32" s="9"/>
      <c r="AC32" s="9"/>
      <c r="AD32" s="9"/>
      <c r="AE32" s="9"/>
      <c r="AF32" s="9"/>
      <c r="AG32" s="9"/>
      <c r="AH32" s="9"/>
      <c r="AI32" s="9"/>
      <c r="AJ32" s="9"/>
    </row>
    <row r="34" spans="7:7" x14ac:dyDescent="0.25">
      <c r="G34" s="18"/>
    </row>
    <row r="52" spans="1:36" x14ac:dyDescent="0.25">
      <c r="A52" s="3" t="s">
        <v>44</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7" t="s">
        <v>26</v>
      </c>
      <c r="AB52" s="17" t="s">
        <v>27</v>
      </c>
      <c r="AC52" s="6" t="s">
        <v>28</v>
      </c>
      <c r="AD52" s="6" t="s">
        <v>29</v>
      </c>
      <c r="AE52" s="17" t="s">
        <v>30</v>
      </c>
      <c r="AF52" s="17" t="s">
        <v>31</v>
      </c>
      <c r="AG52" s="6" t="s">
        <v>32</v>
      </c>
      <c r="AH52" s="6" t="s">
        <v>33</v>
      </c>
      <c r="AI52" s="17" t="s">
        <v>34</v>
      </c>
      <c r="AJ52" s="17"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45</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x14ac:dyDescent="0.25">
      <c r="A55" s="4" t="s">
        <v>38</v>
      </c>
      <c r="B55">
        <f>SUM($B56:B56)</f>
        <v>0</v>
      </c>
      <c r="C55" s="9">
        <f>B55+C56</f>
        <v>0</v>
      </c>
      <c r="D55" s="9">
        <f t="shared" ref="D55:AH55" si="8">C55+D56</f>
        <v>0</v>
      </c>
      <c r="E55" s="9">
        <f t="shared" si="8"/>
        <v>0</v>
      </c>
      <c r="F55" s="48">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x14ac:dyDescent="0.25">
      <c r="A56" s="4" t="s">
        <v>46</v>
      </c>
      <c r="B56">
        <v>0</v>
      </c>
      <c r="C56" s="9">
        <v>0</v>
      </c>
      <c r="D56" s="9">
        <v>0</v>
      </c>
      <c r="E56" s="9">
        <v>0</v>
      </c>
      <c r="F56" s="48">
        <v>0</v>
      </c>
      <c r="G56" s="9">
        <v>0</v>
      </c>
      <c r="H56" s="9">
        <v>0</v>
      </c>
      <c r="I56" s="9">
        <v>0</v>
      </c>
      <c r="J56" s="9">
        <v>0</v>
      </c>
      <c r="K56" s="9">
        <v>0</v>
      </c>
      <c r="L56" s="9">
        <v>0</v>
      </c>
      <c r="M56" s="9">
        <v>0</v>
      </c>
      <c r="N56" s="9">
        <v>0</v>
      </c>
      <c r="O56" s="9">
        <v>0</v>
      </c>
      <c r="P56" s="9">
        <v>32</v>
      </c>
      <c r="Q56" s="9">
        <v>0</v>
      </c>
      <c r="R56" s="9">
        <v>0</v>
      </c>
      <c r="S56" s="9">
        <v>0</v>
      </c>
      <c r="T56" s="9"/>
      <c r="U56" s="9"/>
      <c r="V56" s="9"/>
      <c r="W56" s="9"/>
      <c r="X56" s="9"/>
      <c r="Y56" s="9"/>
      <c r="Z56" s="9"/>
      <c r="AA56" s="9"/>
      <c r="AB56" s="9"/>
      <c r="AC56" s="9"/>
      <c r="AD56" s="9"/>
      <c r="AE56" s="9"/>
      <c r="AF56" s="9"/>
      <c r="AG56" s="9"/>
      <c r="AH56" s="9"/>
      <c r="AI56" s="9"/>
      <c r="AJ56" s="9"/>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6"/>
      <c r="G59" s="26"/>
      <c r="H59" s="26"/>
      <c r="I59" s="26"/>
      <c r="J59" s="27"/>
      <c r="K59" s="27"/>
      <c r="L59" s="27"/>
      <c r="M59" s="27"/>
      <c r="N59" s="27"/>
      <c r="O59" s="26"/>
      <c r="Q59" s="26"/>
    </row>
    <row r="60" spans="1:36" x14ac:dyDescent="0.25">
      <c r="F60" s="26"/>
      <c r="G60" s="26"/>
      <c r="H60" s="26"/>
      <c r="I60" s="26"/>
      <c r="J60" s="27"/>
      <c r="K60" s="27"/>
      <c r="L60" s="27"/>
      <c r="M60" s="27"/>
      <c r="N60" s="27"/>
      <c r="O60" s="26"/>
      <c r="Q60" s="26"/>
    </row>
    <row r="61" spans="1:36" x14ac:dyDescent="0.25">
      <c r="F61" s="26"/>
      <c r="G61" s="26"/>
      <c r="H61" s="26"/>
      <c r="I61" s="26"/>
      <c r="J61" s="27"/>
      <c r="K61" s="27"/>
      <c r="L61" s="27"/>
      <c r="M61" s="27"/>
      <c r="N61" s="27"/>
      <c r="O61" s="26"/>
      <c r="Q61" s="26"/>
    </row>
    <row r="62" spans="1:36" x14ac:dyDescent="0.25">
      <c r="F62" s="26"/>
      <c r="G62" s="26"/>
      <c r="H62" s="26"/>
      <c r="I62" s="26"/>
      <c r="J62" s="27"/>
      <c r="K62" s="27"/>
      <c r="L62" s="27"/>
      <c r="M62" s="27"/>
      <c r="N62" s="27"/>
      <c r="O62" s="26"/>
      <c r="Q62" s="26"/>
    </row>
    <row r="63" spans="1:36" x14ac:dyDescent="0.25">
      <c r="F63" s="26"/>
      <c r="G63" s="26"/>
      <c r="H63" s="26"/>
      <c r="I63" s="26"/>
      <c r="J63" s="27"/>
      <c r="K63" s="27"/>
      <c r="L63" s="27"/>
      <c r="M63" s="27"/>
      <c r="N63" s="27"/>
      <c r="O63" s="26"/>
      <c r="Q63" s="26"/>
    </row>
    <row r="64" spans="1:36" x14ac:dyDescent="0.25">
      <c r="F64" s="26"/>
      <c r="G64" s="26"/>
      <c r="H64" s="26"/>
      <c r="I64" s="26"/>
      <c r="J64" s="27"/>
      <c r="K64" s="27"/>
      <c r="L64" s="27"/>
      <c r="M64" s="27"/>
      <c r="N64" s="27"/>
      <c r="O64" s="26"/>
      <c r="Q64" s="26"/>
    </row>
    <row r="65" spans="1:36" x14ac:dyDescent="0.25">
      <c r="F65" s="26"/>
      <c r="G65" s="26"/>
      <c r="H65" s="26"/>
      <c r="I65" s="26"/>
      <c r="J65" s="27"/>
      <c r="K65" s="27"/>
      <c r="L65" s="27"/>
      <c r="M65" s="27"/>
      <c r="N65" s="27"/>
      <c r="O65" s="26"/>
      <c r="Q65" s="26"/>
    </row>
    <row r="66" spans="1:36" x14ac:dyDescent="0.25">
      <c r="F66" s="26"/>
      <c r="G66" s="26"/>
      <c r="H66" s="26"/>
      <c r="I66" s="26"/>
      <c r="J66" s="27"/>
      <c r="K66" s="27"/>
      <c r="L66" s="27"/>
      <c r="M66" s="27"/>
      <c r="N66" s="27"/>
      <c r="O66" s="26"/>
      <c r="Q66" s="26"/>
    </row>
    <row r="67" spans="1:36" x14ac:dyDescent="0.25">
      <c r="F67" s="26"/>
      <c r="G67" s="26"/>
      <c r="H67" s="26"/>
      <c r="I67" s="26"/>
      <c r="J67" s="27"/>
      <c r="K67" s="27"/>
      <c r="L67" s="27"/>
      <c r="M67" s="27"/>
      <c r="N67" s="27"/>
      <c r="O67" s="26"/>
      <c r="Q67" s="26"/>
    </row>
    <row r="68" spans="1:36" x14ac:dyDescent="0.25">
      <c r="F68" s="26"/>
      <c r="G68" s="26"/>
      <c r="H68" s="26"/>
      <c r="I68" s="26"/>
      <c r="J68" s="27"/>
      <c r="K68" s="27"/>
      <c r="L68" s="27"/>
      <c r="M68" s="27"/>
      <c r="N68" s="27"/>
      <c r="O68" s="26"/>
      <c r="Q68" s="26"/>
    </row>
    <row r="69" spans="1:36" x14ac:dyDescent="0.25">
      <c r="F69" s="26"/>
      <c r="G69" s="26"/>
      <c r="H69" s="26"/>
      <c r="I69" s="26"/>
      <c r="J69" s="27"/>
      <c r="K69" s="27"/>
      <c r="L69" s="27"/>
      <c r="M69" s="27"/>
      <c r="N69" s="27"/>
      <c r="O69" s="26"/>
      <c r="Q69" s="26"/>
    </row>
    <row r="70" spans="1:36" x14ac:dyDescent="0.25">
      <c r="F70" s="26"/>
      <c r="G70" s="26"/>
      <c r="H70" s="26"/>
      <c r="I70" s="26"/>
      <c r="J70" s="27"/>
      <c r="K70" s="27"/>
      <c r="L70" s="27"/>
      <c r="M70" s="27"/>
      <c r="N70" s="27"/>
      <c r="O70" s="26"/>
      <c r="Q70" s="26"/>
    </row>
    <row r="71" spans="1:36" x14ac:dyDescent="0.25">
      <c r="F71" s="26"/>
      <c r="G71" s="26"/>
      <c r="H71" s="26"/>
      <c r="I71" s="26"/>
      <c r="J71" s="27"/>
      <c r="K71" s="27"/>
      <c r="L71" s="27"/>
      <c r="M71" s="27"/>
      <c r="N71" s="27"/>
      <c r="O71" s="26"/>
      <c r="Q71" s="26"/>
    </row>
    <row r="72" spans="1:36" x14ac:dyDescent="0.25">
      <c r="F72" s="26"/>
      <c r="G72" s="26"/>
      <c r="H72" s="26"/>
      <c r="I72" s="26"/>
      <c r="J72" s="27"/>
      <c r="K72" s="27"/>
      <c r="L72" s="27"/>
      <c r="M72" s="27"/>
      <c r="N72" s="27"/>
      <c r="O72" s="26"/>
      <c r="Q72" s="26"/>
    </row>
    <row r="73" spans="1:36" x14ac:dyDescent="0.25">
      <c r="F73" s="26"/>
      <c r="G73" s="26"/>
      <c r="H73" s="26"/>
      <c r="I73" s="26"/>
      <c r="J73" s="27"/>
      <c r="K73" s="27"/>
      <c r="L73" s="27"/>
      <c r="M73" s="27"/>
      <c r="N73" s="27"/>
      <c r="O73" s="26"/>
      <c r="Q73" s="26"/>
    </row>
    <row r="79" spans="1:36" x14ac:dyDescent="0.25">
      <c r="A79" s="3" t="s">
        <v>47</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7" t="s">
        <v>26</v>
      </c>
      <c r="AB79" s="17" t="s">
        <v>27</v>
      </c>
      <c r="AC79" s="6" t="s">
        <v>28</v>
      </c>
      <c r="AD79" s="6" t="s">
        <v>29</v>
      </c>
      <c r="AE79" s="17" t="s">
        <v>30</v>
      </c>
      <c r="AF79" s="17" t="s">
        <v>31</v>
      </c>
      <c r="AG79" s="6" t="s">
        <v>32</v>
      </c>
      <c r="AH79" s="6" t="s">
        <v>33</v>
      </c>
      <c r="AI79" s="17" t="s">
        <v>34</v>
      </c>
      <c r="AJ79" s="17" t="s">
        <v>35</v>
      </c>
    </row>
    <row r="80" spans="1:36" x14ac:dyDescent="0.25">
      <c r="A80" s="5" t="s">
        <v>36</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25">
      <c r="A81" s="4" t="s">
        <v>45</v>
      </c>
      <c r="B81" s="1">
        <v>0</v>
      </c>
      <c r="C81" s="45">
        <v>0</v>
      </c>
      <c r="D81" s="45">
        <v>0</v>
      </c>
      <c r="E81" s="45">
        <v>0</v>
      </c>
      <c r="F81" s="45">
        <v>0</v>
      </c>
      <c r="G81" s="45">
        <v>0</v>
      </c>
      <c r="H81" s="45">
        <v>0</v>
      </c>
      <c r="I81" s="45">
        <v>0</v>
      </c>
      <c r="J81" s="45">
        <v>0</v>
      </c>
      <c r="K81" s="45">
        <v>0</v>
      </c>
      <c r="L81" s="45">
        <v>0</v>
      </c>
      <c r="M81" s="45">
        <v>0</v>
      </c>
      <c r="N81" s="45">
        <v>0</v>
      </c>
      <c r="O81" s="45">
        <v>0</v>
      </c>
      <c r="P81" s="45">
        <v>0</v>
      </c>
      <c r="Q81" s="45">
        <v>0</v>
      </c>
      <c r="R81" s="45">
        <v>0</v>
      </c>
      <c r="S81" s="45">
        <v>0</v>
      </c>
      <c r="T81" s="45">
        <v>0</v>
      </c>
      <c r="U81" s="45">
        <v>10</v>
      </c>
      <c r="V81" s="45">
        <v>0</v>
      </c>
      <c r="W81" s="45">
        <v>0</v>
      </c>
      <c r="X81" s="45">
        <v>0</v>
      </c>
      <c r="Y81" s="45">
        <v>20</v>
      </c>
      <c r="Z81" s="45">
        <v>0</v>
      </c>
      <c r="AA81" s="45">
        <v>0</v>
      </c>
      <c r="AB81" s="29">
        <v>0</v>
      </c>
      <c r="AC81" s="29">
        <v>0</v>
      </c>
      <c r="AD81" s="29">
        <v>11</v>
      </c>
      <c r="AE81" s="45">
        <v>0</v>
      </c>
      <c r="AF81" s="29">
        <v>0</v>
      </c>
      <c r="AG81" s="29">
        <v>0</v>
      </c>
      <c r="AH81" s="29">
        <v>0</v>
      </c>
      <c r="AI81" s="29">
        <v>0</v>
      </c>
      <c r="AJ81" s="29">
        <v>0</v>
      </c>
    </row>
    <row r="82" spans="1:36" x14ac:dyDescent="0.25">
      <c r="A82" s="4" t="s">
        <v>38</v>
      </c>
      <c r="B82" s="1">
        <f>SUM($B83:B83)</f>
        <v>0</v>
      </c>
      <c r="C82" s="46">
        <f>SUM($B83:C83)</f>
        <v>0</v>
      </c>
      <c r="D82" s="46">
        <f>SUM($B83:D83)</f>
        <v>0</v>
      </c>
      <c r="E82" s="46">
        <f>SUM($B83:E83)</f>
        <v>0</v>
      </c>
      <c r="F82" s="46">
        <f>SUM($B83:F83)</f>
        <v>0</v>
      </c>
      <c r="G82" s="46">
        <f>SUM($B83:G83)</f>
        <v>0</v>
      </c>
      <c r="H82" s="46">
        <f>SUM($B83:H83)</f>
        <v>0</v>
      </c>
      <c r="I82" s="46">
        <f>SUM($B83:I83)</f>
        <v>0</v>
      </c>
      <c r="J82" s="46">
        <f>SUM($B83:J83)</f>
        <v>0</v>
      </c>
      <c r="K82" s="46">
        <f>SUM($B83:K83)</f>
        <v>0</v>
      </c>
      <c r="L82" s="46">
        <f>SUM($B83:L83)</f>
        <v>0</v>
      </c>
      <c r="M82" s="46">
        <f>SUM($B83:M83)</f>
        <v>0</v>
      </c>
      <c r="N82" s="46">
        <f>SUM($B83:N83)</f>
        <v>0</v>
      </c>
      <c r="O82" s="46">
        <f>SUM($B83:O83)</f>
        <v>0</v>
      </c>
      <c r="P82" s="46">
        <f>SUM($B83:P83)</f>
        <v>0</v>
      </c>
      <c r="Q82" s="46">
        <f>SUM($B83:Q83)</f>
        <v>0</v>
      </c>
      <c r="R82" s="46">
        <f>SUM($B83:R83)</f>
        <v>0</v>
      </c>
      <c r="S82" s="46">
        <f>SUM($B83:S83)</f>
        <v>0</v>
      </c>
      <c r="T82" s="46">
        <f>SUM($B83:T83)</f>
        <v>0</v>
      </c>
      <c r="U82" s="46">
        <f>SUM($B83:U83)</f>
        <v>0</v>
      </c>
      <c r="V82" s="46">
        <f>SUM($B83:V83)</f>
        <v>0</v>
      </c>
      <c r="W82" s="46">
        <f>SUM($B83:W83)</f>
        <v>0</v>
      </c>
      <c r="X82" s="46">
        <f>SUM($B83:X83)</f>
        <v>0</v>
      </c>
      <c r="Y82" s="46">
        <f>SUM($B83:Y83)</f>
        <v>0</v>
      </c>
      <c r="Z82" s="46">
        <f>SUM($B83:Z83)</f>
        <v>0</v>
      </c>
      <c r="AA82" s="46">
        <f>SUM($B83:AA83)</f>
        <v>0</v>
      </c>
      <c r="AB82" s="46">
        <f>SUM($B83:AB83)</f>
        <v>0</v>
      </c>
      <c r="AC82" s="46">
        <f>SUM($B83:AC83)</f>
        <v>0</v>
      </c>
      <c r="AD82" s="46">
        <f>SUM($B83:AD83)</f>
        <v>0</v>
      </c>
      <c r="AE82" s="46">
        <f>SUM($B83:AE83)</f>
        <v>0</v>
      </c>
      <c r="AF82" s="46">
        <f>SUM($B83:AF83)</f>
        <v>0</v>
      </c>
      <c r="AG82" s="46">
        <f>SUM($B83:AG83)</f>
        <v>0</v>
      </c>
      <c r="AH82" s="46">
        <f>SUM($B83:AH83)</f>
        <v>0</v>
      </c>
      <c r="AI82" s="46">
        <f>SUM($B83:AI83)</f>
        <v>0</v>
      </c>
      <c r="AJ82" s="46">
        <f>SUM($B83:AJ83)</f>
        <v>0</v>
      </c>
    </row>
    <row r="83" spans="1:36" x14ac:dyDescent="0.25">
      <c r="A83" s="4" t="s">
        <v>48</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c r="U83" s="9"/>
      <c r="V83" s="9"/>
      <c r="W83" s="9"/>
      <c r="X83" s="9"/>
      <c r="Y83" s="9"/>
      <c r="Z83" s="9"/>
      <c r="AA83" s="9"/>
      <c r="AB83" s="9"/>
      <c r="AC83" s="9"/>
      <c r="AD83" s="9"/>
      <c r="AE83" s="9"/>
      <c r="AF83" s="9"/>
      <c r="AG83" s="9"/>
      <c r="AH83" s="9"/>
      <c r="AI83" s="9"/>
      <c r="AJ83" s="9"/>
    </row>
    <row r="84" spans="1:36" x14ac:dyDescent="0.25">
      <c r="A84" s="47"/>
      <c r="F84" s="26"/>
      <c r="G84" s="26"/>
      <c r="H84" s="26"/>
      <c r="I84" s="26"/>
      <c r="J84" s="26"/>
      <c r="K84" s="27"/>
      <c r="L84" s="27"/>
      <c r="M84" s="27"/>
      <c r="N84" s="27"/>
      <c r="O84" s="26"/>
      <c r="Q84" s="26"/>
    </row>
    <row r="102" spans="1:36" x14ac:dyDescent="0.25">
      <c r="A102" s="3" t="s">
        <v>49</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7" t="s">
        <v>26</v>
      </c>
      <c r="AB102" s="17" t="s">
        <v>27</v>
      </c>
      <c r="AC102" s="6" t="s">
        <v>28</v>
      </c>
      <c r="AD102" s="6" t="s">
        <v>29</v>
      </c>
      <c r="AE102" s="17" t="s">
        <v>30</v>
      </c>
      <c r="AF102" s="17" t="s">
        <v>31</v>
      </c>
      <c r="AG102" s="6" t="s">
        <v>32</v>
      </c>
      <c r="AH102" s="6" t="s">
        <v>33</v>
      </c>
      <c r="AI102" s="17" t="s">
        <v>34</v>
      </c>
      <c r="AJ102" s="17" t="s">
        <v>35</v>
      </c>
    </row>
    <row r="103" spans="1:36" x14ac:dyDescent="0.25">
      <c r="A103" s="5" t="s">
        <v>50</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x14ac:dyDescent="0.25">
      <c r="A104" s="4" t="s">
        <v>51</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x14ac:dyDescent="0.25">
      <c r="A105" s="4" t="s">
        <v>52</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4</v>
      </c>
      <c r="V105" s="25">
        <f t="shared" ref="V105" si="34">U105+V106</f>
        <v>4</v>
      </c>
      <c r="W105" s="25">
        <f t="shared" ref="W105" si="35">V105+W106</f>
        <v>4</v>
      </c>
      <c r="X105" s="25">
        <f t="shared" ref="X105" si="36">W105+X106</f>
        <v>4</v>
      </c>
      <c r="Y105" s="25">
        <f t="shared" ref="Y105" si="37">X105+Y106</f>
        <v>4</v>
      </c>
      <c r="Z105" s="25">
        <f t="shared" ref="Z105" si="38">Y105+Z106</f>
        <v>4</v>
      </c>
      <c r="AA105" s="25">
        <f t="shared" ref="AA105" si="39">Z105+AA106</f>
        <v>4</v>
      </c>
      <c r="AB105" s="25">
        <f t="shared" ref="AB105" si="40">AA105+AB106</f>
        <v>4</v>
      </c>
      <c r="AC105" s="25">
        <f t="shared" ref="AC105" si="41">AB105+AC106</f>
        <v>4</v>
      </c>
      <c r="AD105" s="25">
        <f t="shared" ref="AD105" si="42">AC105+AD106</f>
        <v>4</v>
      </c>
      <c r="AE105" s="25">
        <f t="shared" ref="AE105" si="43">AD105+AE106</f>
        <v>4</v>
      </c>
      <c r="AF105" s="25">
        <f t="shared" ref="AF105" si="44">AE105+AF106</f>
        <v>4</v>
      </c>
      <c r="AG105" s="25">
        <f t="shared" ref="AG105" si="45">AF105+AG106</f>
        <v>4</v>
      </c>
      <c r="AH105" s="25">
        <f t="shared" ref="AH105" si="46">AG105+AH106</f>
        <v>4</v>
      </c>
      <c r="AI105" s="25">
        <f t="shared" ref="AI105" si="47">AH105+AI106</f>
        <v>4</v>
      </c>
      <c r="AJ105" s="25">
        <f t="shared" ref="AJ105" si="48">AI105+AJ106</f>
        <v>4</v>
      </c>
    </row>
    <row r="106" spans="1:36" x14ac:dyDescent="0.25">
      <c r="A106" s="4" t="s">
        <v>53</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c r="U106" s="9"/>
      <c r="V106" s="9"/>
      <c r="W106" s="9"/>
      <c r="X106" s="9"/>
      <c r="Y106" s="9"/>
      <c r="Z106" s="9"/>
      <c r="AA106" s="9"/>
      <c r="AB106" s="9"/>
      <c r="AC106" s="9"/>
      <c r="AD106" s="9"/>
      <c r="AE106" s="9"/>
      <c r="AF106" s="9"/>
      <c r="AG106" s="9"/>
      <c r="AH106" s="9"/>
      <c r="AI106" s="9"/>
      <c r="AJ106" s="9"/>
    </row>
    <row r="107" spans="1:36" x14ac:dyDescent="0.25">
      <c r="F107" s="26"/>
      <c r="G107" s="26"/>
      <c r="H107" s="26"/>
      <c r="I107" s="26"/>
      <c r="J107" s="27"/>
      <c r="K107" s="27"/>
      <c r="L107" s="27"/>
      <c r="M107" s="27"/>
      <c r="N107" s="27"/>
      <c r="O107" s="26"/>
      <c r="Q107" s="26"/>
    </row>
    <row r="108" spans="1:36" x14ac:dyDescent="0.25">
      <c r="A108" s="28" t="s">
        <v>54</v>
      </c>
      <c r="F108" s="26"/>
      <c r="G108" s="26"/>
      <c r="H108" s="26"/>
      <c r="I108" s="26"/>
      <c r="J108" s="27"/>
      <c r="K108" s="27"/>
      <c r="L108" s="27"/>
      <c r="M108" s="27"/>
      <c r="N108" s="27"/>
      <c r="O108" s="26"/>
      <c r="Q108" s="26"/>
    </row>
    <row r="109" spans="1:36" x14ac:dyDescent="0.25">
      <c r="A109" t="s">
        <v>55</v>
      </c>
      <c r="F109" s="26"/>
      <c r="G109" s="26"/>
      <c r="H109" s="26"/>
      <c r="I109" s="26"/>
      <c r="J109" s="27"/>
      <c r="K109" s="27"/>
      <c r="L109" s="27"/>
      <c r="M109" s="27"/>
      <c r="N109" s="27"/>
      <c r="O109" s="26"/>
      <c r="Q109" s="26"/>
    </row>
    <row r="110" spans="1:36" x14ac:dyDescent="0.25">
      <c r="A110" s="4" t="s">
        <v>56</v>
      </c>
      <c r="B110">
        <v>0</v>
      </c>
      <c r="C110" s="29"/>
      <c r="D110" s="29"/>
      <c r="E110" s="29"/>
      <c r="F110" s="30"/>
      <c r="G110" s="30"/>
      <c r="H110" s="30"/>
      <c r="I110" s="30"/>
      <c r="J110" s="31"/>
      <c r="K110" s="31"/>
      <c r="L110" s="31"/>
      <c r="M110" s="31"/>
      <c r="N110" s="31"/>
      <c r="O110" s="30"/>
      <c r="P110" s="29"/>
      <c r="Q110" s="30"/>
      <c r="R110" s="29"/>
      <c r="S110" s="29"/>
      <c r="T110" s="29"/>
      <c r="U110" s="29"/>
      <c r="V110" s="29"/>
      <c r="W110" s="29"/>
      <c r="X110" s="29"/>
      <c r="Y110" s="29"/>
      <c r="Z110" s="29"/>
      <c r="AA110" s="29"/>
      <c r="AB110" s="29"/>
      <c r="AC110" s="29"/>
      <c r="AD110" s="29"/>
      <c r="AE110" s="29"/>
      <c r="AF110" s="29"/>
      <c r="AG110" s="29"/>
      <c r="AH110" s="29"/>
      <c r="AI110" s="29"/>
      <c r="AJ110" s="29"/>
    </row>
    <row r="111" spans="1:36" x14ac:dyDescent="0.25">
      <c r="A111" t="s">
        <v>57</v>
      </c>
      <c r="F111" s="26"/>
      <c r="G111" s="26"/>
      <c r="H111" s="26"/>
      <c r="I111" s="26"/>
      <c r="J111" s="27"/>
      <c r="K111" s="27"/>
      <c r="L111" s="27"/>
      <c r="M111" s="27"/>
      <c r="N111" s="27"/>
      <c r="O111" s="26"/>
      <c r="Q111" s="26"/>
    </row>
    <row r="112" spans="1:36" x14ac:dyDescent="0.25">
      <c r="A112" s="4" t="s">
        <v>56</v>
      </c>
      <c r="B112">
        <v>0</v>
      </c>
      <c r="C112" s="29"/>
      <c r="D112" s="29"/>
      <c r="E112" s="29"/>
      <c r="F112" s="30"/>
      <c r="G112" s="30"/>
      <c r="H112" s="30"/>
      <c r="I112" s="30"/>
      <c r="J112" s="31"/>
      <c r="K112" s="31"/>
      <c r="L112" s="31"/>
      <c r="M112" s="31"/>
      <c r="N112" s="31"/>
      <c r="O112" s="30"/>
      <c r="P112" s="29"/>
      <c r="Q112" s="30"/>
      <c r="R112" s="29"/>
      <c r="S112" s="29"/>
      <c r="T112" s="29"/>
      <c r="U112" s="29"/>
      <c r="V112" s="29"/>
      <c r="W112" s="29"/>
      <c r="X112" s="29"/>
      <c r="Y112" s="29"/>
      <c r="Z112" s="29"/>
      <c r="AA112" s="29"/>
      <c r="AB112" s="29"/>
      <c r="AC112" s="29"/>
      <c r="AD112" s="29"/>
      <c r="AE112" s="29"/>
      <c r="AF112" s="29"/>
      <c r="AG112" s="29"/>
      <c r="AH112" s="29"/>
      <c r="AI112" s="29"/>
      <c r="AJ112" s="29"/>
    </row>
    <row r="113" spans="1:36" x14ac:dyDescent="0.25">
      <c r="A113" t="s">
        <v>58</v>
      </c>
      <c r="F113" s="26"/>
      <c r="G113" s="26"/>
      <c r="H113" s="26"/>
      <c r="I113" s="26"/>
      <c r="J113" s="27"/>
      <c r="K113" s="27"/>
      <c r="L113" s="27"/>
      <c r="M113" s="27"/>
      <c r="N113" s="27"/>
      <c r="O113" s="26"/>
      <c r="Q113" s="26"/>
    </row>
    <row r="114" spans="1:36" x14ac:dyDescent="0.25">
      <c r="A114" s="4" t="s">
        <v>56</v>
      </c>
      <c r="B114">
        <v>0</v>
      </c>
      <c r="C114" s="29"/>
      <c r="D114" s="29"/>
      <c r="E114" s="29"/>
      <c r="F114" s="30"/>
      <c r="G114" s="30"/>
      <c r="H114" s="30"/>
      <c r="I114" s="30"/>
      <c r="J114" s="31"/>
      <c r="K114" s="31"/>
      <c r="L114" s="31"/>
      <c r="M114" s="31"/>
      <c r="N114" s="31"/>
      <c r="O114" s="30"/>
      <c r="P114" s="29"/>
      <c r="Q114" s="30"/>
      <c r="R114" s="29"/>
      <c r="S114" s="29"/>
      <c r="T114" s="29"/>
      <c r="U114" s="29"/>
      <c r="V114" s="29"/>
      <c r="W114" s="29"/>
      <c r="X114" s="29"/>
      <c r="Y114" s="29"/>
      <c r="Z114" s="29"/>
      <c r="AA114" s="29"/>
      <c r="AB114" s="29"/>
      <c r="AC114" s="29"/>
      <c r="AD114" s="29"/>
      <c r="AE114" s="29"/>
      <c r="AF114" s="29"/>
      <c r="AG114" s="29"/>
      <c r="AH114" s="29"/>
      <c r="AI114" s="29"/>
      <c r="AJ114" s="29"/>
    </row>
    <row r="115" spans="1:36" x14ac:dyDescent="0.25">
      <c r="A115" t="s">
        <v>59</v>
      </c>
      <c r="F115" s="26"/>
      <c r="G115" s="26"/>
      <c r="H115" s="26"/>
      <c r="I115" s="26"/>
      <c r="J115" s="27"/>
      <c r="K115" s="27"/>
      <c r="L115" s="27"/>
      <c r="M115" s="27"/>
      <c r="N115" s="27"/>
      <c r="O115" s="26"/>
      <c r="Q115" s="26"/>
    </row>
    <row r="116" spans="1:36" x14ac:dyDescent="0.25">
      <c r="A116" s="4" t="s">
        <v>56</v>
      </c>
      <c r="B116">
        <v>0</v>
      </c>
      <c r="C116" s="29"/>
      <c r="D116" s="29"/>
      <c r="E116" s="29"/>
      <c r="F116" s="30"/>
      <c r="G116" s="30"/>
      <c r="H116" s="30"/>
      <c r="I116" s="30"/>
      <c r="J116" s="31"/>
      <c r="K116" s="31"/>
      <c r="L116" s="31"/>
      <c r="M116" s="31"/>
      <c r="N116" s="31"/>
      <c r="O116" s="30"/>
      <c r="P116" s="29"/>
      <c r="Q116" s="30"/>
      <c r="R116" s="29"/>
      <c r="S116" s="29"/>
      <c r="T116" s="29"/>
      <c r="U116" s="29"/>
      <c r="V116" s="29"/>
      <c r="W116" s="29"/>
      <c r="X116" s="29"/>
      <c r="Y116" s="29"/>
      <c r="Z116" s="29"/>
      <c r="AA116" s="29"/>
      <c r="AB116" s="29"/>
      <c r="AC116" s="29"/>
      <c r="AD116" s="29"/>
      <c r="AE116" s="29"/>
      <c r="AF116" s="29"/>
      <c r="AG116" s="29"/>
      <c r="AH116" s="29"/>
      <c r="AI116" s="29"/>
      <c r="AJ116" s="29"/>
    </row>
    <row r="117" spans="1:36" x14ac:dyDescent="0.25">
      <c r="A117" t="s">
        <v>60</v>
      </c>
      <c r="F117" s="26"/>
      <c r="G117" s="26"/>
      <c r="H117" s="26"/>
      <c r="I117" s="26"/>
      <c r="J117" s="27"/>
      <c r="K117" s="27"/>
      <c r="L117" s="27"/>
      <c r="M117" s="27"/>
      <c r="N117" s="27"/>
      <c r="O117" s="26"/>
      <c r="Q117" s="26"/>
    </row>
    <row r="118" spans="1:36" x14ac:dyDescent="0.25">
      <c r="A118" s="4" t="s">
        <v>56</v>
      </c>
      <c r="B118">
        <v>0</v>
      </c>
      <c r="C118" s="29"/>
      <c r="D118" s="29"/>
      <c r="E118" s="29"/>
      <c r="F118" s="30"/>
      <c r="G118" s="30"/>
      <c r="H118" s="30"/>
      <c r="I118" s="29"/>
      <c r="J118" s="31"/>
      <c r="K118" s="31"/>
      <c r="L118" s="31"/>
      <c r="M118" s="31"/>
      <c r="N118" s="31"/>
      <c r="O118" s="30"/>
      <c r="P118" s="29"/>
      <c r="Q118" s="30"/>
      <c r="R118" s="29"/>
      <c r="S118" s="29"/>
      <c r="T118" s="29"/>
      <c r="U118" s="29"/>
      <c r="V118" s="29"/>
      <c r="W118" s="29"/>
      <c r="X118" s="29"/>
      <c r="Y118" s="29"/>
      <c r="Z118" s="29"/>
      <c r="AA118" s="29"/>
      <c r="AB118" s="29"/>
      <c r="AC118" s="29"/>
      <c r="AD118" s="29"/>
      <c r="AE118" s="29"/>
      <c r="AF118" s="29"/>
      <c r="AG118" s="29"/>
      <c r="AH118" s="29"/>
      <c r="AI118" s="29"/>
      <c r="AJ118" s="29"/>
    </row>
    <row r="119" spans="1:36" x14ac:dyDescent="0.25">
      <c r="A119" s="4"/>
      <c r="C119" s="29"/>
      <c r="D119" s="29"/>
      <c r="E119" s="29"/>
      <c r="F119" s="30"/>
      <c r="G119" s="30"/>
      <c r="H119" s="30"/>
      <c r="I119" s="29"/>
      <c r="J119" s="31"/>
      <c r="K119" s="31"/>
      <c r="L119" s="31"/>
      <c r="M119" s="31"/>
      <c r="N119" s="31"/>
      <c r="O119" s="30"/>
      <c r="P119" s="29"/>
      <c r="Q119" s="30"/>
      <c r="R119" s="29"/>
      <c r="S119" s="29"/>
      <c r="T119" s="29"/>
      <c r="U119" s="29"/>
      <c r="V119" s="29"/>
      <c r="W119" s="29"/>
      <c r="X119" s="29"/>
      <c r="Y119" s="29"/>
      <c r="Z119" s="29"/>
      <c r="AA119" s="29"/>
      <c r="AB119" s="29"/>
      <c r="AC119" s="29"/>
      <c r="AD119" s="29"/>
      <c r="AE119" s="29"/>
      <c r="AF119" s="29"/>
      <c r="AG119" s="29"/>
      <c r="AH119" s="29"/>
      <c r="AI119" s="29"/>
      <c r="AJ119" s="29"/>
    </row>
    <row r="120" spans="1:36" x14ac:dyDescent="0.25">
      <c r="A120" s="4"/>
      <c r="C120" s="29"/>
      <c r="D120" s="29"/>
      <c r="E120" s="29"/>
      <c r="F120" s="30"/>
      <c r="G120" s="30"/>
      <c r="H120" s="30"/>
      <c r="I120" s="29"/>
      <c r="J120" s="31"/>
      <c r="K120" s="31"/>
      <c r="L120" s="31"/>
      <c r="M120" s="31"/>
      <c r="N120" s="31"/>
      <c r="O120" s="30"/>
      <c r="P120" s="29"/>
      <c r="Q120" s="30"/>
      <c r="R120" s="29"/>
      <c r="S120" s="29"/>
      <c r="T120" s="29"/>
      <c r="U120" s="29"/>
      <c r="V120" s="29"/>
      <c r="W120" s="29"/>
      <c r="X120" s="29"/>
      <c r="Y120" s="29"/>
      <c r="Z120" s="29"/>
      <c r="AA120" s="29"/>
      <c r="AB120" s="29"/>
      <c r="AC120" s="29"/>
      <c r="AD120" s="29"/>
      <c r="AE120" s="29"/>
      <c r="AF120" s="29"/>
      <c r="AG120" s="29"/>
      <c r="AH120" s="29"/>
      <c r="AI120" s="29"/>
      <c r="AJ120" s="29"/>
    </row>
    <row r="139" spans="1:36" x14ac:dyDescent="0.25">
      <c r="A139" s="3" t="s">
        <v>61</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7" t="s">
        <v>26</v>
      </c>
      <c r="AB139" s="17" t="s">
        <v>27</v>
      </c>
      <c r="AC139" s="6" t="s">
        <v>28</v>
      </c>
      <c r="AD139" s="6" t="s">
        <v>29</v>
      </c>
      <c r="AE139" s="17" t="s">
        <v>30</v>
      </c>
      <c r="AF139" s="17" t="s">
        <v>31</v>
      </c>
      <c r="AG139" s="6" t="s">
        <v>32</v>
      </c>
      <c r="AH139" s="6" t="s">
        <v>33</v>
      </c>
      <c r="AI139" s="17" t="s">
        <v>34</v>
      </c>
      <c r="AJ139" s="17" t="s">
        <v>35</v>
      </c>
    </row>
    <row r="140" spans="1:36" x14ac:dyDescent="0.25">
      <c r="A140" s="5" t="s">
        <v>62</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x14ac:dyDescent="0.25">
      <c r="A141" s="4" t="s">
        <v>63</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x14ac:dyDescent="0.25">
      <c r="A142" s="4" t="s">
        <v>64</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30" x14ac:dyDescent="0.25">
      <c r="A143" s="32" t="s">
        <v>65</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c r="T143" s="9"/>
      <c r="U143" s="9"/>
      <c r="V143" s="9"/>
      <c r="W143" s="9"/>
      <c r="X143" s="9"/>
      <c r="Y143" s="9"/>
      <c r="Z143" s="9"/>
      <c r="AA143" s="9"/>
      <c r="AB143" s="9"/>
      <c r="AC143" s="9"/>
      <c r="AD143" s="9"/>
      <c r="AE143" s="9"/>
      <c r="AF143" s="9"/>
      <c r="AG143" s="9"/>
      <c r="AH143" s="9"/>
      <c r="AI143" s="9"/>
      <c r="AJ143" s="9"/>
    </row>
    <row r="144" spans="1:36" x14ac:dyDescent="0.25">
      <c r="F144" s="26"/>
      <c r="G144" s="26"/>
      <c r="H144" s="26"/>
      <c r="I144" s="26"/>
      <c r="J144" s="27"/>
      <c r="K144" s="27"/>
      <c r="L144" s="27"/>
      <c r="M144" s="27"/>
      <c r="N144" s="27"/>
      <c r="O144" s="26"/>
      <c r="Q144" s="26"/>
    </row>
    <row r="145" spans="1:36" x14ac:dyDescent="0.25">
      <c r="A145" s="28" t="s">
        <v>54</v>
      </c>
      <c r="F145" s="26"/>
      <c r="G145" s="26"/>
      <c r="H145" s="26"/>
      <c r="I145" s="26"/>
      <c r="J145" s="27"/>
      <c r="K145" s="27"/>
      <c r="L145" s="27"/>
      <c r="M145" s="27"/>
      <c r="N145" s="27"/>
      <c r="O145" s="26"/>
      <c r="Q145" s="26"/>
    </row>
    <row r="146" spans="1:36" x14ac:dyDescent="0.25">
      <c r="A146" t="s">
        <v>58</v>
      </c>
      <c r="F146" s="26"/>
      <c r="G146" s="26"/>
      <c r="H146" s="26"/>
      <c r="I146" s="26"/>
      <c r="J146" s="27"/>
      <c r="K146" s="27"/>
      <c r="L146" s="27"/>
      <c r="M146" s="27"/>
      <c r="N146" s="27"/>
      <c r="O146" s="26"/>
      <c r="Q146" s="26"/>
    </row>
    <row r="147" spans="1:36" x14ac:dyDescent="0.25">
      <c r="A147" s="4" t="s">
        <v>66</v>
      </c>
      <c r="B147" s="20">
        <v>0</v>
      </c>
      <c r="C147" s="33"/>
      <c r="D147" s="33"/>
      <c r="E147" s="33"/>
      <c r="F147" s="30"/>
      <c r="G147" s="30"/>
      <c r="H147" s="30"/>
      <c r="I147" s="30"/>
      <c r="J147" s="31"/>
      <c r="K147" s="31"/>
      <c r="L147" s="31"/>
      <c r="M147" s="31"/>
      <c r="N147" s="31"/>
      <c r="O147" s="30"/>
      <c r="P147" s="33"/>
      <c r="Q147" s="30"/>
      <c r="R147" s="33"/>
      <c r="S147" s="33"/>
      <c r="T147" s="33"/>
      <c r="U147" s="33"/>
      <c r="V147" s="33"/>
      <c r="W147" s="33"/>
      <c r="X147" s="29"/>
      <c r="Y147" s="29"/>
      <c r="Z147" s="29"/>
      <c r="AA147" s="33"/>
      <c r="AB147" s="29"/>
      <c r="AC147" s="29"/>
      <c r="AD147" s="29"/>
      <c r="AE147" s="33"/>
      <c r="AF147" s="29"/>
      <c r="AG147" s="29"/>
      <c r="AH147" s="29"/>
      <c r="AI147" s="29"/>
      <c r="AJ147" s="29"/>
    </row>
    <row r="148" spans="1:36" x14ac:dyDescent="0.25">
      <c r="A148" t="s">
        <v>59</v>
      </c>
      <c r="B148" s="20"/>
      <c r="C148" s="20"/>
      <c r="D148" s="20"/>
      <c r="E148" s="20"/>
      <c r="F148" s="26"/>
      <c r="G148" s="26"/>
      <c r="H148" s="26"/>
      <c r="I148" s="26"/>
      <c r="J148" s="27"/>
      <c r="K148" s="27"/>
      <c r="L148" s="27"/>
      <c r="M148" s="27"/>
      <c r="N148" s="27"/>
      <c r="O148" s="26"/>
      <c r="P148" s="20"/>
      <c r="Q148" s="26"/>
      <c r="R148" s="20"/>
      <c r="S148" s="20"/>
      <c r="T148" s="20"/>
      <c r="U148" s="20"/>
      <c r="V148" s="20"/>
      <c r="W148" s="20"/>
      <c r="AA148" s="20"/>
      <c r="AE148" s="20"/>
    </row>
    <row r="149" spans="1:36" x14ac:dyDescent="0.25">
      <c r="A149" s="4" t="s">
        <v>66</v>
      </c>
      <c r="B149" s="20">
        <v>0</v>
      </c>
      <c r="C149" s="33"/>
      <c r="D149" s="33"/>
      <c r="E149" s="33"/>
      <c r="F149" s="30"/>
      <c r="G149" s="30"/>
      <c r="H149" s="30"/>
      <c r="I149" s="30"/>
      <c r="J149" s="31"/>
      <c r="K149" s="31"/>
      <c r="L149" s="31"/>
      <c r="M149" s="31"/>
      <c r="N149" s="31"/>
      <c r="O149" s="30"/>
      <c r="P149" s="33"/>
      <c r="Q149" s="30"/>
      <c r="R149" s="33"/>
      <c r="S149" s="33"/>
      <c r="T149" s="33"/>
      <c r="U149" s="33"/>
      <c r="V149" s="33"/>
      <c r="W149" s="33"/>
      <c r="X149" s="29"/>
      <c r="Y149" s="29"/>
      <c r="Z149" s="29"/>
      <c r="AA149" s="33"/>
      <c r="AB149" s="29"/>
      <c r="AC149" s="29"/>
      <c r="AD149" s="29"/>
      <c r="AE149" s="33"/>
      <c r="AF149" s="29"/>
      <c r="AG149" s="29"/>
      <c r="AH149" s="29"/>
      <c r="AI149" s="29"/>
      <c r="AJ149" s="29"/>
    </row>
    <row r="150" spans="1:36" x14ac:dyDescent="0.25">
      <c r="A150" t="s">
        <v>67</v>
      </c>
      <c r="B150" s="20"/>
      <c r="C150" s="20"/>
      <c r="D150" s="20"/>
      <c r="E150" s="20"/>
      <c r="F150" s="26"/>
      <c r="G150" s="26"/>
      <c r="H150" s="26"/>
      <c r="I150" s="26"/>
      <c r="J150" s="27"/>
      <c r="K150" s="27"/>
      <c r="L150" s="27"/>
      <c r="M150" s="27"/>
      <c r="N150" s="27"/>
      <c r="O150" s="26"/>
      <c r="P150" s="20"/>
      <c r="Q150" s="26"/>
      <c r="R150" s="20"/>
      <c r="S150" s="20"/>
      <c r="T150" s="20"/>
      <c r="U150" s="20"/>
      <c r="V150" s="20"/>
    </row>
    <row r="151" spans="1:36" x14ac:dyDescent="0.25">
      <c r="A151" s="4" t="s">
        <v>66</v>
      </c>
      <c r="B151" s="20">
        <v>0</v>
      </c>
      <c r="C151" s="33"/>
      <c r="D151" s="33"/>
      <c r="E151" s="33"/>
      <c r="F151" s="30"/>
      <c r="G151" s="30"/>
      <c r="H151" s="30"/>
      <c r="I151" s="30"/>
      <c r="J151" s="31"/>
      <c r="K151" s="31"/>
      <c r="L151" s="31"/>
      <c r="M151" s="31"/>
      <c r="N151" s="31"/>
      <c r="O151" s="30"/>
      <c r="P151" s="33"/>
      <c r="Q151" s="30"/>
      <c r="R151" s="33"/>
      <c r="S151" s="33"/>
      <c r="T151" s="33"/>
      <c r="U151" s="33"/>
      <c r="V151" s="33"/>
      <c r="W151" s="29"/>
      <c r="X151" s="29"/>
      <c r="Y151" s="29"/>
      <c r="Z151" s="29"/>
      <c r="AA151" s="29"/>
      <c r="AB151" s="29"/>
      <c r="AC151" s="29"/>
      <c r="AD151" s="29"/>
      <c r="AE151" s="29"/>
      <c r="AF151" s="29"/>
      <c r="AG151" s="29"/>
      <c r="AH151" s="29"/>
      <c r="AI151" s="29"/>
      <c r="AJ151" s="29"/>
    </row>
    <row r="152" spans="1:36" x14ac:dyDescent="0.25">
      <c r="B152" s="20"/>
      <c r="F152" s="26"/>
      <c r="G152" s="26"/>
      <c r="H152" s="26"/>
      <c r="I152" s="26"/>
      <c r="J152" s="27"/>
      <c r="K152" s="27"/>
      <c r="L152" s="27"/>
      <c r="M152" s="27"/>
      <c r="N152" s="27"/>
      <c r="O152" s="26"/>
      <c r="Q152" s="26"/>
    </row>
    <row r="153" spans="1:36" x14ac:dyDescent="0.25">
      <c r="F153" s="26"/>
      <c r="G153" s="26"/>
      <c r="H153" s="26"/>
      <c r="I153" s="26"/>
      <c r="J153" s="27"/>
      <c r="K153" s="27"/>
      <c r="L153" s="27"/>
      <c r="M153" s="27"/>
      <c r="N153" s="27"/>
      <c r="O153" s="26"/>
      <c r="Q153" s="26"/>
    </row>
    <row r="154" spans="1:36" x14ac:dyDescent="0.25">
      <c r="F154" s="26"/>
      <c r="G154" s="26"/>
      <c r="H154" s="26"/>
      <c r="I154" s="26"/>
      <c r="J154" s="27"/>
      <c r="K154" s="27"/>
      <c r="L154" s="27"/>
      <c r="M154" s="27"/>
      <c r="N154" s="27"/>
      <c r="O154" s="26"/>
      <c r="Q154" s="26"/>
    </row>
    <row r="155" spans="1:36" x14ac:dyDescent="0.25">
      <c r="F155" s="26"/>
      <c r="G155" s="26"/>
      <c r="H155" s="26"/>
      <c r="I155" s="26"/>
      <c r="J155" s="27"/>
      <c r="K155" s="27"/>
      <c r="L155" s="27"/>
      <c r="M155" s="27"/>
      <c r="N155" s="27"/>
      <c r="O155" s="26"/>
      <c r="Q155" s="26"/>
    </row>
    <row r="156" spans="1:36" x14ac:dyDescent="0.25">
      <c r="F156" s="26"/>
      <c r="G156" s="26"/>
      <c r="H156" s="26"/>
      <c r="I156" s="26"/>
      <c r="J156" s="27"/>
      <c r="K156" s="27"/>
      <c r="L156" s="27"/>
      <c r="M156" s="27"/>
      <c r="N156" s="27"/>
      <c r="O156" s="26"/>
      <c r="Q156" s="26"/>
    </row>
    <row r="157" spans="1:36" x14ac:dyDescent="0.25">
      <c r="F157" s="26"/>
      <c r="G157" s="26"/>
      <c r="H157" s="26"/>
      <c r="I157" s="26"/>
      <c r="J157" s="27"/>
      <c r="K157" s="27"/>
      <c r="L157" s="27"/>
      <c r="M157" s="27"/>
      <c r="N157" s="27"/>
      <c r="O157" s="26"/>
      <c r="Q157" s="26"/>
    </row>
    <row r="158" spans="1:36" x14ac:dyDescent="0.25">
      <c r="F158" s="26"/>
      <c r="G158" s="26"/>
      <c r="H158" s="26"/>
      <c r="I158" s="26"/>
      <c r="J158" s="27"/>
      <c r="K158" s="27"/>
      <c r="L158" s="27"/>
      <c r="M158" s="27"/>
      <c r="N158" s="27"/>
      <c r="O158" s="26"/>
      <c r="Q158" s="26"/>
    </row>
    <row r="159" spans="1:36" x14ac:dyDescent="0.25">
      <c r="F159" s="26"/>
      <c r="G159" s="26"/>
      <c r="H159" s="26"/>
      <c r="I159" s="26"/>
      <c r="J159" s="27"/>
      <c r="K159" s="27"/>
      <c r="L159" s="27"/>
      <c r="M159" s="27"/>
      <c r="N159" s="27"/>
      <c r="O159" s="26"/>
      <c r="Q159" s="26"/>
    </row>
    <row r="160" spans="1:36" x14ac:dyDescent="0.25">
      <c r="F160" s="26"/>
      <c r="G160" s="26"/>
      <c r="H160" s="26"/>
      <c r="I160" s="26"/>
      <c r="J160" s="27"/>
      <c r="K160" s="27"/>
      <c r="L160" s="27"/>
      <c r="M160" s="27"/>
      <c r="N160" s="27"/>
      <c r="O160" s="26"/>
      <c r="Q160" s="26"/>
    </row>
    <row r="161" spans="1:36" x14ac:dyDescent="0.25">
      <c r="F161" s="26"/>
      <c r="G161" s="26"/>
      <c r="H161" s="26"/>
      <c r="I161" s="26"/>
      <c r="J161" s="27"/>
      <c r="K161" s="27"/>
      <c r="L161" s="27"/>
      <c r="M161" s="27"/>
      <c r="N161" s="27"/>
      <c r="O161" s="26"/>
      <c r="Q161" s="26"/>
    </row>
    <row r="162" spans="1:36" x14ac:dyDescent="0.25">
      <c r="F162" s="26"/>
      <c r="G162" s="26"/>
      <c r="H162" s="26"/>
      <c r="I162" s="26"/>
      <c r="J162" s="27"/>
      <c r="K162" s="27"/>
      <c r="L162" s="27"/>
      <c r="M162" s="27"/>
      <c r="N162" s="27"/>
      <c r="O162" s="26"/>
      <c r="Q162" s="26"/>
    </row>
    <row r="163" spans="1:36" x14ac:dyDescent="0.25">
      <c r="F163" s="26"/>
      <c r="G163" s="26"/>
      <c r="H163" s="26"/>
      <c r="I163" s="26"/>
      <c r="J163" s="27"/>
      <c r="K163" s="27"/>
      <c r="L163" s="27"/>
      <c r="M163" s="27"/>
      <c r="N163" s="27"/>
      <c r="O163" s="26"/>
      <c r="Q163" s="26"/>
    </row>
    <row r="164" spans="1:36" x14ac:dyDescent="0.25">
      <c r="F164" s="26"/>
      <c r="G164" s="26"/>
      <c r="H164" s="26"/>
      <c r="I164" s="26"/>
      <c r="J164" s="27"/>
      <c r="K164" s="27"/>
      <c r="L164" s="27"/>
      <c r="M164" s="27"/>
      <c r="N164" s="27"/>
      <c r="O164" s="26"/>
      <c r="Q164" s="26"/>
    </row>
    <row r="165" spans="1:36" x14ac:dyDescent="0.25">
      <c r="F165" s="26"/>
      <c r="G165" s="26"/>
      <c r="H165" s="26"/>
      <c r="I165" s="26"/>
      <c r="J165" s="27"/>
      <c r="K165" s="27"/>
      <c r="L165" s="27"/>
      <c r="M165" s="27"/>
      <c r="N165" s="27"/>
      <c r="O165" s="26"/>
      <c r="Q165" s="26"/>
    </row>
    <row r="166" spans="1:36" x14ac:dyDescent="0.25">
      <c r="F166" s="26"/>
      <c r="G166" s="26"/>
      <c r="H166" s="26"/>
      <c r="I166" s="26"/>
      <c r="J166" s="27"/>
      <c r="K166" s="27"/>
      <c r="L166" s="27"/>
      <c r="M166" s="27"/>
      <c r="N166" s="27"/>
      <c r="O166" s="26"/>
      <c r="Q166" s="26"/>
    </row>
    <row r="167" spans="1:36" x14ac:dyDescent="0.25">
      <c r="F167" s="26"/>
      <c r="G167" s="26"/>
      <c r="H167" s="26"/>
      <c r="I167" s="26"/>
      <c r="J167" s="27"/>
      <c r="K167" s="27"/>
      <c r="L167" s="27"/>
      <c r="M167" s="27"/>
      <c r="N167" s="27"/>
      <c r="O167" s="26"/>
      <c r="Q167" s="26"/>
    </row>
    <row r="168" spans="1:36" x14ac:dyDescent="0.25">
      <c r="F168" s="26"/>
      <c r="G168" s="26"/>
      <c r="H168" s="26"/>
      <c r="I168" s="26"/>
      <c r="J168" s="27"/>
      <c r="K168" s="27"/>
      <c r="L168" s="27"/>
      <c r="M168" s="27"/>
      <c r="N168" s="27"/>
      <c r="O168" s="26"/>
      <c r="Q168" s="26"/>
    </row>
    <row r="169" spans="1:36" x14ac:dyDescent="0.25">
      <c r="F169" s="26"/>
      <c r="G169" s="26"/>
      <c r="H169" s="26"/>
      <c r="I169" s="26"/>
      <c r="J169" s="27"/>
      <c r="K169" s="27"/>
      <c r="L169" s="27"/>
      <c r="M169" s="27"/>
      <c r="N169" s="27"/>
      <c r="O169" s="26"/>
      <c r="Q169" s="26"/>
    </row>
    <row r="170" spans="1:36" x14ac:dyDescent="0.25">
      <c r="F170" s="26"/>
      <c r="G170" s="26"/>
      <c r="H170" s="26"/>
      <c r="I170" s="26"/>
      <c r="J170" s="27"/>
      <c r="K170" s="27"/>
      <c r="L170" s="27"/>
      <c r="M170" s="27"/>
      <c r="N170" s="27"/>
      <c r="O170" s="26"/>
      <c r="Q170" s="26"/>
    </row>
    <row r="171" spans="1:36" x14ac:dyDescent="0.25">
      <c r="A171" s="3" t="s">
        <v>68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25">
      <c r="A172" s="5" t="s">
        <v>69</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x14ac:dyDescent="0.25">
      <c r="A173" s="4" t="s">
        <v>70</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x14ac:dyDescent="0.25">
      <c r="A174" s="4" t="s">
        <v>71</v>
      </c>
      <c r="B174" s="1">
        <v>0</v>
      </c>
      <c r="C174" s="46">
        <v>0</v>
      </c>
      <c r="D174" s="46">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x14ac:dyDescent="0.25">
      <c r="A175" s="32" t="s">
        <v>72</v>
      </c>
      <c r="B175" s="1">
        <v>0</v>
      </c>
      <c r="C175" s="9">
        <v>0</v>
      </c>
      <c r="D175" s="9">
        <v>0</v>
      </c>
      <c r="E175" s="9">
        <v>0</v>
      </c>
      <c r="F175" s="9">
        <v>0</v>
      </c>
      <c r="G175" s="9">
        <v>0</v>
      </c>
      <c r="H175" s="9">
        <v>0</v>
      </c>
      <c r="I175" s="9">
        <v>0</v>
      </c>
      <c r="J175" s="9">
        <v>0</v>
      </c>
      <c r="K175" s="9">
        <v>0</v>
      </c>
      <c r="L175" s="9">
        <v>0</v>
      </c>
      <c r="M175" s="9">
        <v>0</v>
      </c>
      <c r="N175" s="9">
        <v>0</v>
      </c>
      <c r="O175" s="9">
        <v>0</v>
      </c>
      <c r="P175" s="9">
        <v>0</v>
      </c>
      <c r="Q175" s="9"/>
      <c r="R175" s="9"/>
      <c r="S175" s="9"/>
      <c r="T175" s="9"/>
      <c r="U175" s="9"/>
      <c r="V175" s="9"/>
      <c r="W175" s="9"/>
      <c r="X175" s="9"/>
      <c r="Y175" s="9"/>
      <c r="Z175" s="9"/>
      <c r="AA175" s="9"/>
      <c r="AB175" s="9"/>
      <c r="AC175" s="9"/>
      <c r="AD175" s="9"/>
      <c r="AE175" s="9"/>
      <c r="AF175" s="9"/>
      <c r="AG175" s="9"/>
      <c r="AH175" s="9"/>
      <c r="AI175" s="9"/>
      <c r="AJ175" s="9"/>
    </row>
    <row r="196" spans="1:36" x14ac:dyDescent="0.25">
      <c r="B196" s="56"/>
      <c r="C196" s="56"/>
      <c r="D196" s="62"/>
      <c r="E196" s="62"/>
      <c r="F196" s="62"/>
      <c r="G196" s="62"/>
      <c r="H196" s="63"/>
      <c r="I196" s="64"/>
      <c r="J196" s="65"/>
    </row>
    <row r="197" spans="1:36" x14ac:dyDescent="0.25">
      <c r="A197" s="3" t="s">
        <v>73</v>
      </c>
      <c r="B197" s="6" t="s">
        <v>1</v>
      </c>
      <c r="C197" s="6" t="s">
        <v>2</v>
      </c>
      <c r="D197" s="6" t="s">
        <v>3</v>
      </c>
      <c r="E197" s="6" t="s">
        <v>4</v>
      </c>
      <c r="F197" s="6" t="s">
        <v>5</v>
      </c>
      <c r="G197" s="6" t="s">
        <v>6</v>
      </c>
      <c r="H197" s="6" t="s">
        <v>7</v>
      </c>
      <c r="I197" s="6" t="s">
        <v>8</v>
      </c>
      <c r="J197" s="6" t="s">
        <v>9</v>
      </c>
      <c r="K197" s="6" t="s">
        <v>10</v>
      </c>
      <c r="L197" s="6" t="s">
        <v>11</v>
      </c>
      <c r="M197" s="6" t="s">
        <v>12</v>
      </c>
      <c r="N197" s="6" t="s">
        <v>13</v>
      </c>
      <c r="O197" s="6" t="s">
        <v>14</v>
      </c>
      <c r="P197" s="6" t="s">
        <v>15</v>
      </c>
      <c r="Q197" s="6" t="s">
        <v>16</v>
      </c>
      <c r="R197" s="6" t="s">
        <v>17</v>
      </c>
      <c r="S197" s="6" t="s">
        <v>18</v>
      </c>
      <c r="T197" s="6" t="s">
        <v>19</v>
      </c>
      <c r="U197" s="6" t="s">
        <v>20</v>
      </c>
      <c r="V197" s="6" t="s">
        <v>21</v>
      </c>
      <c r="W197" s="6" t="s">
        <v>22</v>
      </c>
      <c r="X197" s="6" t="s">
        <v>23</v>
      </c>
      <c r="Y197" s="6" t="s">
        <v>24</v>
      </c>
      <c r="Z197" s="6" t="s">
        <v>25</v>
      </c>
      <c r="AA197" s="17" t="s">
        <v>26</v>
      </c>
      <c r="AB197" s="17" t="s">
        <v>27</v>
      </c>
      <c r="AC197" s="6" t="s">
        <v>28</v>
      </c>
      <c r="AD197" s="6" t="s">
        <v>29</v>
      </c>
      <c r="AE197" s="17" t="s">
        <v>30</v>
      </c>
      <c r="AF197" s="17" t="s">
        <v>31</v>
      </c>
      <c r="AG197" s="6" t="s">
        <v>32</v>
      </c>
      <c r="AH197" s="6" t="s">
        <v>33</v>
      </c>
      <c r="AI197" s="17" t="s">
        <v>34</v>
      </c>
      <c r="AJ197" s="17" t="s">
        <v>35</v>
      </c>
    </row>
    <row r="198" spans="1:36" x14ac:dyDescent="0.25">
      <c r="A198" s="5" t="s">
        <v>36</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x14ac:dyDescent="0.25">
      <c r="A199" s="4" t="s">
        <v>45</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x14ac:dyDescent="0.25">
      <c r="A200" s="4" t="s">
        <v>38</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x14ac:dyDescent="0.25">
      <c r="A201" s="4" t="s">
        <v>46</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c r="T201" s="9"/>
      <c r="U201" s="9"/>
      <c r="V201" s="9"/>
      <c r="W201" s="9"/>
      <c r="X201" s="9"/>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view="pageBreakPreview" topLeftCell="E149" zoomScale="75" zoomScaleNormal="100" zoomScaleSheetLayoutView="75" workbookViewId="0">
      <selection activeCell="Q178" sqref="Q178"/>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7" t="s">
        <v>26</v>
      </c>
      <c r="AB3" s="17" t="s">
        <v>27</v>
      </c>
      <c r="AC3" s="6" t="s">
        <v>28</v>
      </c>
      <c r="AD3" s="6" t="s">
        <v>29</v>
      </c>
      <c r="AE3" s="17" t="s">
        <v>30</v>
      </c>
      <c r="AF3" s="17" t="s">
        <v>31</v>
      </c>
      <c r="AG3" s="6" t="s">
        <v>32</v>
      </c>
      <c r="AH3" s="6" t="s">
        <v>33</v>
      </c>
      <c r="AI3" s="17" t="s">
        <v>34</v>
      </c>
      <c r="AJ3" s="17" t="s">
        <v>35</v>
      </c>
    </row>
    <row r="4" spans="1:36" x14ac:dyDescent="0.25">
      <c r="A4" t="s">
        <v>74</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31479558.750948496</v>
      </c>
      <c r="W4" s="2">
        <f t="shared" si="16"/>
        <v>33485406.887138195</v>
      </c>
      <c r="X4" s="2">
        <f t="shared" si="16"/>
        <v>35491255.023327895</v>
      </c>
      <c r="Y4" s="2">
        <f t="shared" si="16"/>
        <v>37497103.159517594</v>
      </c>
      <c r="Z4" s="2">
        <f>Y4+Z5</f>
        <v>39572586.159517594</v>
      </c>
      <c r="AA4" s="2">
        <f>Z4+AA5</f>
        <v>41578434.295707293</v>
      </c>
      <c r="AB4" s="2">
        <f>AA4+AB5</f>
        <v>43584282.431896992</v>
      </c>
      <c r="AC4" s="2">
        <f t="shared" ref="AC4:AI4" si="17">AB4+AC5</f>
        <v>45590130.568086691</v>
      </c>
      <c r="AD4" s="2">
        <f t="shared" si="17"/>
        <v>47595978.70427639</v>
      </c>
      <c r="AE4" s="2">
        <f t="shared" si="17"/>
        <v>49601826.84046609</v>
      </c>
      <c r="AF4" s="2">
        <f t="shared" si="17"/>
        <v>49892519.84046609</v>
      </c>
      <c r="AG4" s="2">
        <f t="shared" si="17"/>
        <v>50124606.510140948</v>
      </c>
      <c r="AH4" s="2">
        <f t="shared" si="17"/>
        <v>50356693.179815806</v>
      </c>
      <c r="AI4" s="2">
        <f t="shared" si="17"/>
        <v>50472736.179815806</v>
      </c>
      <c r="AJ4" s="2">
        <f>SUM($B$5:AJ5)</f>
        <v>50603333.514653236</v>
      </c>
    </row>
    <row r="5" spans="1:36" x14ac:dyDescent="0.25">
      <c r="A5" t="s">
        <v>75</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2005848.1361897001</v>
      </c>
      <c r="W5" s="7">
        <v>2005848.1361897001</v>
      </c>
      <c r="X5" s="7">
        <v>2005848.1361897001</v>
      </c>
      <c r="Y5" s="7">
        <v>2005848.1361897001</v>
      </c>
      <c r="Z5" s="7">
        <v>2075483</v>
      </c>
      <c r="AA5" s="7">
        <v>2005848.1361896992</v>
      </c>
      <c r="AB5" s="7">
        <v>2005848.1361896992</v>
      </c>
      <c r="AC5" s="7">
        <v>2005848.1361896992</v>
      </c>
      <c r="AD5" s="7">
        <v>2005848.1361896992</v>
      </c>
      <c r="AE5" s="7">
        <v>2005848.1361896992</v>
      </c>
      <c r="AF5" s="7">
        <v>290693</v>
      </c>
      <c r="AG5" s="7">
        <v>232086.66967485996</v>
      </c>
      <c r="AH5" s="7">
        <v>232086.66967485996</v>
      </c>
      <c r="AI5" s="7">
        <v>116043</v>
      </c>
      <c r="AJ5" s="7">
        <v>130597.33483742998</v>
      </c>
    </row>
    <row r="6" spans="1:36" x14ac:dyDescent="0.25">
      <c r="A6" t="s">
        <v>76</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26332576.27</v>
      </c>
      <c r="U6" s="11">
        <f>SUM($B7:U7)</f>
        <v>26332576.27</v>
      </c>
      <c r="V6" s="11">
        <f>SUM($B7:V7)</f>
        <v>26332576.27</v>
      </c>
      <c r="W6" s="11">
        <f>SUM($B7:W7)</f>
        <v>26332576.27</v>
      </c>
      <c r="X6" s="11">
        <f>SUM($B7:X7)</f>
        <v>26332576.27</v>
      </c>
      <c r="Y6" s="11">
        <f>SUM($B7:Y7)</f>
        <v>26332576.27</v>
      </c>
      <c r="Z6" s="11">
        <f>SUM($B7:Z7)</f>
        <v>26332576.27</v>
      </c>
      <c r="AA6" s="11">
        <f>SUM($B7:AA7)</f>
        <v>26332576.27</v>
      </c>
      <c r="AB6" s="11">
        <f>SUM($B7:AB7)</f>
        <v>26332576.27</v>
      </c>
      <c r="AC6" s="11">
        <f>SUM($B7:AC7)</f>
        <v>26332576.27</v>
      </c>
      <c r="AD6" s="11">
        <f>SUM($B7:AD7)</f>
        <v>26332576.27</v>
      </c>
      <c r="AE6" s="11">
        <f>SUM($B7:AE7)</f>
        <v>26332576.27</v>
      </c>
      <c r="AF6" s="11">
        <f>SUM($B7:AF7)</f>
        <v>26332576.27</v>
      </c>
      <c r="AG6" s="11">
        <f>SUM($B7:AG7)</f>
        <v>26332576.27</v>
      </c>
      <c r="AH6" s="11">
        <f>SUM($B7:AH7)</f>
        <v>26332576.27</v>
      </c>
      <c r="AI6" s="11">
        <f>SUM($B7:AI7)</f>
        <v>26332576.27</v>
      </c>
      <c r="AJ6" s="11">
        <f>SUM($B7:AJ7)</f>
        <v>26332576.27</v>
      </c>
    </row>
    <row r="7" spans="1:36" x14ac:dyDescent="0.25">
      <c r="A7" s="10" t="s">
        <v>77</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6">
        <v>2470062</v>
      </c>
      <c r="S7" s="11">
        <v>2412196.2000000002</v>
      </c>
      <c r="T7" s="11"/>
      <c r="U7" s="11"/>
      <c r="V7" s="11"/>
      <c r="W7" s="11"/>
      <c r="X7" s="11"/>
      <c r="Y7" s="11"/>
      <c r="Z7" s="9"/>
      <c r="AA7" s="9"/>
      <c r="AB7" s="9"/>
      <c r="AC7" s="9"/>
      <c r="AD7" s="9"/>
      <c r="AE7" s="9"/>
      <c r="AF7" s="9"/>
      <c r="AG7" s="9"/>
      <c r="AH7" s="9"/>
      <c r="AI7" s="9"/>
      <c r="AJ7" s="9"/>
    </row>
    <row r="8" spans="1:36" x14ac:dyDescent="0.25">
      <c r="L8" s="49"/>
      <c r="M8" s="49"/>
      <c r="N8" s="49"/>
      <c r="O8" s="49"/>
    </row>
    <row r="10" spans="1:36" x14ac:dyDescent="0.25">
      <c r="G10" s="2"/>
      <c r="L10" s="2"/>
      <c r="S10" s="2"/>
    </row>
    <row r="11" spans="1:36" x14ac:dyDescent="0.25">
      <c r="G11" s="18"/>
      <c r="H11" s="2"/>
      <c r="I11" s="8"/>
      <c r="J11" s="8"/>
      <c r="K11" s="8"/>
      <c r="L11" s="13"/>
      <c r="S11" s="2"/>
      <c r="U11" s="2"/>
      <c r="W11" s="2"/>
    </row>
    <row r="12" spans="1:36" x14ac:dyDescent="0.25">
      <c r="H12" s="2"/>
      <c r="I12" s="2"/>
      <c r="J12" s="2"/>
      <c r="K12" s="2"/>
      <c r="S12" s="2"/>
      <c r="U12" s="2"/>
      <c r="W12" s="13"/>
    </row>
    <row r="13" spans="1:36" x14ac:dyDescent="0.25">
      <c r="G13" s="13"/>
      <c r="J13" s="13"/>
      <c r="S13" s="2"/>
    </row>
    <row r="14" spans="1:36" x14ac:dyDescent="0.25">
      <c r="H14" s="13"/>
      <c r="Z14" s="2"/>
    </row>
    <row r="15" spans="1:36" x14ac:dyDescent="0.25">
      <c r="H15" s="13"/>
      <c r="AH15" s="2"/>
      <c r="AI15" s="2"/>
    </row>
    <row r="16" spans="1:36" x14ac:dyDescent="0.25">
      <c r="H16" s="13"/>
      <c r="AH16" s="22"/>
      <c r="AI16" s="2"/>
      <c r="AJ16" s="2"/>
    </row>
    <row r="17" spans="1:36" x14ac:dyDescent="0.25">
      <c r="H17" s="13"/>
      <c r="AH17" s="2"/>
      <c r="AI17" s="2"/>
    </row>
    <row r="18" spans="1:36" x14ac:dyDescent="0.25">
      <c r="AH18" s="13"/>
      <c r="AI18" s="13"/>
    </row>
    <row r="19" spans="1:36" x14ac:dyDescent="0.25">
      <c r="AI19" s="13"/>
    </row>
    <row r="22" spans="1:36" x14ac:dyDescent="0.25">
      <c r="AD22" s="2"/>
      <c r="AH22" s="21"/>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7" t="s">
        <v>26</v>
      </c>
      <c r="AB31" s="17" t="s">
        <v>27</v>
      </c>
      <c r="AC31" s="6" t="s">
        <v>28</v>
      </c>
      <c r="AD31" s="6" t="s">
        <v>29</v>
      </c>
      <c r="AE31" s="17" t="s">
        <v>30</v>
      </c>
      <c r="AF31" s="17" t="s">
        <v>31</v>
      </c>
      <c r="AG31" s="6" t="s">
        <v>32</v>
      </c>
      <c r="AH31" s="6" t="s">
        <v>33</v>
      </c>
      <c r="AI31" s="17" t="s">
        <v>34</v>
      </c>
      <c r="AJ31" s="17" t="s">
        <v>35</v>
      </c>
    </row>
    <row r="32" spans="1:36" x14ac:dyDescent="0.25">
      <c r="A32" t="s">
        <v>74</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1973685</v>
      </c>
      <c r="W32" s="2">
        <f>SUM($B33:W33)</f>
        <v>2368422</v>
      </c>
      <c r="X32" s="2">
        <f>SUM($B33:X33)</f>
        <v>2763159</v>
      </c>
      <c r="Y32" s="2">
        <f>SUM($B33:Y33)</f>
        <v>3157896</v>
      </c>
      <c r="Z32" s="2">
        <f>SUM($B33:Z33)</f>
        <v>3552633</v>
      </c>
      <c r="AA32" s="2">
        <f>SUM($B33:AA33)</f>
        <v>3947370</v>
      </c>
      <c r="AB32" s="2">
        <f>SUM($B33:AB33)</f>
        <v>4342107</v>
      </c>
      <c r="AC32" s="2">
        <f>SUM($B33:AC33)</f>
        <v>4736844</v>
      </c>
      <c r="AD32" s="2">
        <f>SUM($B33:AD33)</f>
        <v>5131581</v>
      </c>
      <c r="AE32" s="2">
        <f>SUM($B33:AE33)</f>
        <v>5526318</v>
      </c>
      <c r="AF32" s="2">
        <f>SUM($B33:AF33)</f>
        <v>5921055</v>
      </c>
      <c r="AG32" s="2">
        <f>SUM($B33:AG33)</f>
        <v>6315792</v>
      </c>
      <c r="AH32" s="2">
        <f>SUM($B33:AH33)</f>
        <v>6710529</v>
      </c>
      <c r="AI32" s="2">
        <f>SUM($B33:AI33)</f>
        <v>7105266</v>
      </c>
      <c r="AJ32" s="2">
        <f>SUM($B33:AJ33)</f>
        <v>7500000</v>
      </c>
    </row>
    <row r="33" spans="1:67" x14ac:dyDescent="0.25">
      <c r="A33" t="s">
        <v>75</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394737</v>
      </c>
      <c r="W33" s="7">
        <v>394737</v>
      </c>
      <c r="X33" s="7">
        <v>394737</v>
      </c>
      <c r="Y33" s="7">
        <v>394737</v>
      </c>
      <c r="Z33" s="7">
        <v>394737</v>
      </c>
      <c r="AA33" s="7">
        <v>394737</v>
      </c>
      <c r="AB33" s="7">
        <v>394737</v>
      </c>
      <c r="AC33" s="7">
        <v>394737</v>
      </c>
      <c r="AD33" s="7">
        <v>394737</v>
      </c>
      <c r="AE33" s="7">
        <v>394737</v>
      </c>
      <c r="AF33" s="7">
        <v>394737</v>
      </c>
      <c r="AG33" s="7">
        <v>394737</v>
      </c>
      <c r="AH33" s="7">
        <v>394737</v>
      </c>
      <c r="AI33" s="7">
        <v>394737</v>
      </c>
      <c r="AJ33" s="7">
        <v>394734</v>
      </c>
    </row>
    <row r="34" spans="1:67" x14ac:dyDescent="0.25">
      <c r="A34" t="s">
        <v>76</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0</v>
      </c>
      <c r="U34" s="11">
        <f>SUM($B35:U35)</f>
        <v>0</v>
      </c>
      <c r="V34" s="11">
        <f>SUM($B35:V35)</f>
        <v>0</v>
      </c>
      <c r="W34" s="11">
        <f>SUM($B35:W35)</f>
        <v>0</v>
      </c>
      <c r="X34" s="11">
        <f>SUM($B35:X35)</f>
        <v>0</v>
      </c>
      <c r="Y34" s="11">
        <f>SUM($B35:Y35)</f>
        <v>0</v>
      </c>
      <c r="Z34" s="11">
        <f>SUM($B35:Z35)</f>
        <v>0</v>
      </c>
      <c r="AA34" s="11">
        <f>SUM($B35:AA35)</f>
        <v>0</v>
      </c>
      <c r="AB34" s="11">
        <f>SUM($B35:AB35)</f>
        <v>0</v>
      </c>
      <c r="AC34" s="11">
        <f>SUM($B35:AC35)</f>
        <v>0</v>
      </c>
      <c r="AD34" s="11">
        <f>SUM($B35:AD35)</f>
        <v>0</v>
      </c>
      <c r="AE34" s="11">
        <f>SUM($B35:AE35)</f>
        <v>0</v>
      </c>
      <c r="AF34" s="11">
        <f>SUM($B35:AF35)</f>
        <v>0</v>
      </c>
      <c r="AG34" s="11">
        <f>SUM($B35:AG35)</f>
        <v>0</v>
      </c>
      <c r="AH34" s="11">
        <f>SUM($B35:AH35)</f>
        <v>0</v>
      </c>
      <c r="AI34" s="11">
        <f>SUM($B35:AI35)</f>
        <v>0</v>
      </c>
      <c r="AJ34" s="11">
        <f>SUM($B35:AJ35)</f>
        <v>0</v>
      </c>
    </row>
    <row r="35" spans="1:67" x14ac:dyDescent="0.25">
      <c r="A35" s="10" t="s">
        <v>77</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c r="U35" s="11"/>
      <c r="V35" s="11"/>
      <c r="W35" s="11"/>
      <c r="X35" s="11"/>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row>
    <row r="39" spans="1:67" x14ac:dyDescent="0.25">
      <c r="H39" s="13"/>
      <c r="K39" s="2"/>
      <c r="N39" s="13"/>
      <c r="AJ39" s="2"/>
    </row>
    <row r="40" spans="1:67" x14ac:dyDescent="0.25">
      <c r="K40" s="13"/>
    </row>
    <row r="41" spans="1:67" x14ac:dyDescent="0.25">
      <c r="I41" s="2"/>
      <c r="AG41" s="2"/>
    </row>
    <row r="42" spans="1:67" x14ac:dyDescent="0.25">
      <c r="I42" s="13"/>
    </row>
    <row r="43" spans="1:67" x14ac:dyDescent="0.25">
      <c r="O43" s="22"/>
      <c r="AI43" s="2"/>
    </row>
    <row r="44" spans="1:67" x14ac:dyDescent="0.25">
      <c r="O44" s="2"/>
    </row>
    <row r="45" spans="1:67" x14ac:dyDescent="0.25">
      <c r="O45" s="13"/>
    </row>
    <row r="48" spans="1:67" ht="12.6" customHeight="1" x14ac:dyDescent="0.25"/>
    <row r="54" spans="1:36" x14ac:dyDescent="0.25">
      <c r="AH54" s="2"/>
    </row>
    <row r="56" spans="1:36" ht="12.6" customHeight="1" x14ac:dyDescent="0.25"/>
    <row r="60" spans="1:36" x14ac:dyDescent="0.25">
      <c r="O60" s="2"/>
      <c r="P60" s="13"/>
      <c r="V60" s="2"/>
    </row>
    <row r="61" spans="1:36" x14ac:dyDescent="0.25">
      <c r="A61" s="3" t="s">
        <v>78</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7" t="s">
        <v>26</v>
      </c>
      <c r="AB61" s="17" t="s">
        <v>27</v>
      </c>
      <c r="AC61" s="6" t="s">
        <v>28</v>
      </c>
      <c r="AD61" s="6" t="s">
        <v>29</v>
      </c>
      <c r="AE61" s="17" t="s">
        <v>30</v>
      </c>
      <c r="AF61" s="17" t="s">
        <v>31</v>
      </c>
      <c r="AG61" s="6" t="s">
        <v>32</v>
      </c>
      <c r="AH61" s="6" t="s">
        <v>33</v>
      </c>
      <c r="AI61" s="17" t="s">
        <v>34</v>
      </c>
      <c r="AJ61" s="17" t="s">
        <v>35</v>
      </c>
    </row>
    <row r="62" spans="1:36" x14ac:dyDescent="0.25">
      <c r="A62" t="s">
        <v>74</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x14ac:dyDescent="0.25">
      <c r="A63" t="s">
        <v>75</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x14ac:dyDescent="0.25">
      <c r="A64" t="s">
        <v>76</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3889434.37</v>
      </c>
      <c r="U64" s="11">
        <f>SUM($B65:U65)</f>
        <v>3889434.37</v>
      </c>
      <c r="V64" s="11">
        <f>SUM($B65:V65)</f>
        <v>3889434.37</v>
      </c>
      <c r="W64" s="11">
        <f>SUM($B65:W65)</f>
        <v>3889434.37</v>
      </c>
      <c r="X64" s="11">
        <f>SUM($B65:X65)</f>
        <v>3889434.37</v>
      </c>
      <c r="Y64" s="11">
        <f>SUM($B65:Y65)</f>
        <v>3889434.37</v>
      </c>
      <c r="Z64" s="11">
        <f>SUM($B65:Z65)</f>
        <v>3889434.37</v>
      </c>
      <c r="AA64" s="11">
        <f>SUM($B65:AA65)</f>
        <v>3889434.37</v>
      </c>
      <c r="AB64" s="11">
        <f>SUM($B65:AB65)</f>
        <v>3889434.37</v>
      </c>
      <c r="AC64" s="11">
        <f>SUM($B65:AC65)</f>
        <v>3889434.37</v>
      </c>
      <c r="AD64" s="11">
        <f>SUM($B65:AD65)</f>
        <v>3889434.37</v>
      </c>
      <c r="AE64" s="11">
        <f>SUM($B65:AE65)</f>
        <v>3889434.37</v>
      </c>
      <c r="AF64" s="11">
        <f>SUM($B65:AF65)</f>
        <v>3889434.37</v>
      </c>
      <c r="AG64" s="11">
        <f>SUM($B65:AG65)</f>
        <v>3889434.37</v>
      </c>
      <c r="AH64" s="11">
        <f>SUM($B65:AH65)</f>
        <v>3889434.37</v>
      </c>
      <c r="AI64" s="11">
        <f>SUM($B65:AI65)</f>
        <v>3889434.37</v>
      </c>
      <c r="AJ64" s="11">
        <f>SUM($B65:AJ65)</f>
        <v>3889434.37</v>
      </c>
    </row>
    <row r="65" spans="1:36" x14ac:dyDescent="0.25">
      <c r="A65" s="10" t="s">
        <v>77</v>
      </c>
      <c r="B65" s="2">
        <v>0</v>
      </c>
      <c r="C65" s="11">
        <v>0</v>
      </c>
      <c r="D65" s="11">
        <v>0</v>
      </c>
      <c r="E65" s="11">
        <v>0</v>
      </c>
      <c r="F65" s="11">
        <v>0</v>
      </c>
      <c r="G65" s="11">
        <v>0</v>
      </c>
      <c r="H65" s="11">
        <v>0</v>
      </c>
      <c r="I65" s="11">
        <v>0</v>
      </c>
      <c r="J65" s="11">
        <v>0</v>
      </c>
      <c r="K65" s="11">
        <v>0</v>
      </c>
      <c r="L65" s="11">
        <v>0</v>
      </c>
      <c r="M65" s="11">
        <v>0</v>
      </c>
      <c r="N65" s="11">
        <v>0</v>
      </c>
      <c r="O65" s="11">
        <v>0</v>
      </c>
      <c r="P65" s="50">
        <v>3256288.85</v>
      </c>
      <c r="Q65" s="11">
        <v>352076.69</v>
      </c>
      <c r="R65" s="66">
        <v>125486</v>
      </c>
      <c r="S65" s="11">
        <v>155582.82999999999</v>
      </c>
      <c r="T65" s="11"/>
      <c r="U65" s="11"/>
      <c r="V65" s="11"/>
      <c r="W65" s="11"/>
      <c r="X65" s="11"/>
      <c r="Y65" s="11"/>
      <c r="Z65" s="9"/>
      <c r="AA65" s="11"/>
      <c r="AB65" s="11"/>
      <c r="AC65" s="11"/>
      <c r="AD65" s="9"/>
      <c r="AE65" s="11"/>
      <c r="AF65" s="11"/>
      <c r="AG65" s="11"/>
      <c r="AH65" s="9"/>
      <c r="AI65" s="9"/>
      <c r="AJ65" s="9"/>
    </row>
    <row r="67" spans="1:36" x14ac:dyDescent="0.25">
      <c r="H67" s="2"/>
      <c r="I67" s="2"/>
      <c r="K67" s="2"/>
      <c r="N67" s="2"/>
    </row>
    <row r="68" spans="1:36" x14ac:dyDescent="0.25">
      <c r="H68" s="13"/>
      <c r="K68" s="2"/>
      <c r="N68" s="13"/>
      <c r="AJ68" s="2"/>
    </row>
    <row r="69" spans="1:36" x14ac:dyDescent="0.25">
      <c r="K69" s="13"/>
    </row>
    <row r="70" spans="1:36" x14ac:dyDescent="0.25">
      <c r="I70" s="2"/>
    </row>
    <row r="71" spans="1:36" x14ac:dyDescent="0.25">
      <c r="I71" s="13"/>
      <c r="S71" s="55"/>
      <c r="T71" s="53"/>
      <c r="U71" s="54"/>
    </row>
    <row r="72" spans="1:36" x14ac:dyDescent="0.25">
      <c r="O72" s="22"/>
      <c r="AI72" s="2"/>
    </row>
    <row r="73" spans="1:36" x14ac:dyDescent="0.25">
      <c r="O73" s="2"/>
    </row>
    <row r="74" spans="1:36" x14ac:dyDescent="0.25">
      <c r="O74" s="13"/>
    </row>
    <row r="83" spans="1:57" x14ac:dyDescent="0.25">
      <c r="AH83" s="2"/>
    </row>
    <row r="85" spans="1:57" x14ac:dyDescent="0.25">
      <c r="K85" s="13"/>
    </row>
    <row r="86" spans="1:57" x14ac:dyDescent="0.25">
      <c r="I86" s="2"/>
    </row>
    <row r="87" spans="1:57" x14ac:dyDescent="0.25">
      <c r="I87" s="13"/>
    </row>
    <row r="88" spans="1:57" x14ac:dyDescent="0.25">
      <c r="O88" s="22"/>
      <c r="AI88" s="2"/>
    </row>
    <row r="89" spans="1:57" x14ac:dyDescent="0.25">
      <c r="O89" s="2"/>
    </row>
    <row r="91" spans="1:57" x14ac:dyDescent="0.25">
      <c r="R91" s="2"/>
      <c r="S91" s="13"/>
      <c r="V91" s="13"/>
    </row>
    <row r="92" spans="1:57" x14ac:dyDescent="0.25">
      <c r="A92" s="3" t="s">
        <v>79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7" t="s">
        <v>26</v>
      </c>
      <c r="AB92" s="17" t="s">
        <v>27</v>
      </c>
      <c r="AC92" s="6" t="s">
        <v>28</v>
      </c>
      <c r="AD92" s="6" t="s">
        <v>29</v>
      </c>
      <c r="AE92" s="17" t="s">
        <v>30</v>
      </c>
      <c r="AF92" s="17" t="s">
        <v>31</v>
      </c>
      <c r="AG92" s="6" t="s">
        <v>32</v>
      </c>
      <c r="AH92" s="6" t="s">
        <v>33</v>
      </c>
      <c r="AI92" s="17" t="s">
        <v>34</v>
      </c>
      <c r="AJ92" s="17" t="s">
        <v>35</v>
      </c>
    </row>
    <row r="93" spans="1:57" x14ac:dyDescent="0.25">
      <c r="A93" t="s">
        <v>74</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x14ac:dyDescent="0.25">
      <c r="A94" t="s">
        <v>75</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x14ac:dyDescent="0.25">
      <c r="A95" t="s">
        <v>76</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3128726.17</v>
      </c>
      <c r="U95" s="11">
        <f>SUM($B96:U96)</f>
        <v>3128726.17</v>
      </c>
      <c r="V95" s="11">
        <f>SUM($B96:V96)</f>
        <v>3128726.17</v>
      </c>
      <c r="W95" s="11">
        <f>SUM($B96:W96)</f>
        <v>3128726.17</v>
      </c>
      <c r="X95" s="11">
        <f>SUM($B96:X96)</f>
        <v>3128726.17</v>
      </c>
      <c r="Y95" s="11">
        <f>SUM($B96:Y96)</f>
        <v>3128726.17</v>
      </c>
      <c r="Z95" s="11">
        <f>SUM($B96:Z96)</f>
        <v>3128726.17</v>
      </c>
      <c r="AA95" s="11">
        <f>SUM($B96:AA96)</f>
        <v>3128726.17</v>
      </c>
      <c r="AB95" s="11">
        <f>SUM($B96:AB96)</f>
        <v>3128726.17</v>
      </c>
      <c r="AC95" s="11">
        <f>SUM($B96:AC96)</f>
        <v>3128726.17</v>
      </c>
      <c r="AD95" s="11">
        <f>SUM($B96:AD96)</f>
        <v>3128726.17</v>
      </c>
      <c r="AE95" s="11">
        <f>SUM($B96:AE96)</f>
        <v>3128726.17</v>
      </c>
      <c r="AF95" s="11">
        <f>SUM($B96:AF96)</f>
        <v>3128726.17</v>
      </c>
      <c r="AG95" s="11">
        <f>SUM($B96:AG96)</f>
        <v>3128726.17</v>
      </c>
      <c r="AH95" s="11">
        <f>SUM($B96:AH96)</f>
        <v>3128726.17</v>
      </c>
      <c r="AI95" s="11">
        <f>SUM($B96:AI96)</f>
        <v>3128726.17</v>
      </c>
      <c r="AJ95" s="11">
        <f>SUM($B96:AJ96)</f>
        <v>3128726.17</v>
      </c>
    </row>
    <row r="96" spans="1:57" x14ac:dyDescent="0.25">
      <c r="A96" s="10" t="s">
        <v>77</v>
      </c>
      <c r="B96" s="8">
        <v>0</v>
      </c>
      <c r="C96" s="12">
        <v>0</v>
      </c>
      <c r="D96" s="12">
        <v>0</v>
      </c>
      <c r="E96" s="12">
        <v>0</v>
      </c>
      <c r="F96" s="11">
        <v>0</v>
      </c>
      <c r="G96" s="11">
        <v>0</v>
      </c>
      <c r="H96" s="11">
        <v>0</v>
      </c>
      <c r="I96" s="11">
        <v>0</v>
      </c>
      <c r="J96" s="12">
        <v>0</v>
      </c>
      <c r="K96" s="11">
        <v>0</v>
      </c>
      <c r="L96" s="11">
        <v>0</v>
      </c>
      <c r="M96" s="12">
        <v>0</v>
      </c>
      <c r="N96" s="12">
        <v>0</v>
      </c>
      <c r="O96" s="12">
        <v>0</v>
      </c>
      <c r="P96" s="51">
        <v>2664393.16</v>
      </c>
      <c r="Q96" s="12">
        <v>0</v>
      </c>
      <c r="R96" s="67">
        <v>94325</v>
      </c>
      <c r="S96" s="12">
        <v>370008.01</v>
      </c>
      <c r="T96" s="12"/>
      <c r="U96" s="12"/>
      <c r="V96" s="12"/>
      <c r="W96" s="12"/>
      <c r="X96" s="12"/>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x14ac:dyDescent="0.25">
      <c r="I97" s="19"/>
      <c r="J97" s="19"/>
      <c r="K97" s="19"/>
      <c r="L97" s="19"/>
      <c r="M97" s="19"/>
      <c r="N97" s="19"/>
      <c r="O97" s="52"/>
      <c r="P97" s="19"/>
      <c r="Q97" s="19"/>
      <c r="R97" s="19"/>
    </row>
    <row r="98" spans="1:34" x14ac:dyDescent="0.25">
      <c r="A98" s="19" t="s">
        <v>80</v>
      </c>
      <c r="I98" s="19" t="s">
        <v>81</v>
      </c>
      <c r="J98" s="34">
        <v>0</v>
      </c>
      <c r="K98" s="35"/>
      <c r="L98" s="35"/>
      <c r="M98" s="35"/>
      <c r="N98" s="35"/>
      <c r="O98" s="35"/>
      <c r="P98" s="35"/>
      <c r="Q98" s="35"/>
      <c r="R98" s="35"/>
    </row>
    <row r="99" spans="1:34" ht="60" x14ac:dyDescent="0.25">
      <c r="H99" s="2"/>
      <c r="I99" s="36" t="s">
        <v>82</v>
      </c>
      <c r="J99" s="34">
        <v>0</v>
      </c>
      <c r="K99" s="35"/>
      <c r="L99" s="35"/>
      <c r="M99" s="35"/>
      <c r="N99" s="35"/>
      <c r="O99" s="35"/>
      <c r="P99" s="35"/>
      <c r="Q99" s="35"/>
      <c r="R99" s="35"/>
    </row>
    <row r="100" spans="1:34" ht="30" x14ac:dyDescent="0.25">
      <c r="H100" s="2"/>
      <c r="I100" s="36" t="s">
        <v>83</v>
      </c>
      <c r="J100" s="34">
        <v>0</v>
      </c>
      <c r="K100" s="35"/>
      <c r="L100" s="35"/>
      <c r="M100" s="35"/>
      <c r="N100" s="35">
        <v>72864.460000000006</v>
      </c>
      <c r="O100" s="35">
        <v>143328.25</v>
      </c>
      <c r="P100" s="35">
        <v>73721.929999999993</v>
      </c>
      <c r="Q100" s="35"/>
      <c r="R100" s="35">
        <v>3432.45</v>
      </c>
      <c r="AC100" s="37"/>
    </row>
    <row r="101" spans="1:34" ht="30" x14ac:dyDescent="0.25">
      <c r="H101" s="2"/>
      <c r="I101" s="36" t="s">
        <v>84</v>
      </c>
      <c r="J101" s="34">
        <v>0</v>
      </c>
      <c r="K101" s="35"/>
      <c r="L101" s="35"/>
      <c r="M101" s="35"/>
      <c r="N101" s="35"/>
      <c r="O101" s="35">
        <v>638569.32999999996</v>
      </c>
      <c r="P101" s="35">
        <v>0</v>
      </c>
      <c r="Q101" s="35">
        <v>1646157.27</v>
      </c>
      <c r="R101" s="35">
        <v>26012.7</v>
      </c>
      <c r="AC101" s="37"/>
    </row>
    <row r="102" spans="1:34" s="38" customFormat="1" x14ac:dyDescent="0.25">
      <c r="H102" s="39"/>
      <c r="I102" s="40" t="s">
        <v>85</v>
      </c>
      <c r="J102" s="41">
        <f>SUM(J98:J101)</f>
        <v>0</v>
      </c>
      <c r="K102" s="41">
        <f t="shared" ref="K102:R102" si="47">SUM(K98:K101)</f>
        <v>0</v>
      </c>
      <c r="L102" s="41">
        <f t="shared" si="47"/>
        <v>0</v>
      </c>
      <c r="M102" s="41">
        <f t="shared" si="47"/>
        <v>0</v>
      </c>
      <c r="N102" s="41">
        <f t="shared" si="47"/>
        <v>72864.460000000006</v>
      </c>
      <c r="O102" s="41">
        <f t="shared" si="47"/>
        <v>781897.58</v>
      </c>
      <c r="P102" s="41">
        <f t="shared" si="47"/>
        <v>73721.929999999993</v>
      </c>
      <c r="Q102" s="41">
        <f t="shared" si="47"/>
        <v>1646157.27</v>
      </c>
      <c r="R102" s="41">
        <f t="shared" si="47"/>
        <v>29445.15</v>
      </c>
      <c r="AC102" s="42"/>
    </row>
    <row r="103" spans="1:34" x14ac:dyDescent="0.25">
      <c r="I103" s="43"/>
      <c r="J103" s="19"/>
      <c r="K103" s="44"/>
      <c r="L103" s="19"/>
      <c r="M103" s="19"/>
      <c r="N103" s="19"/>
      <c r="O103" s="19"/>
      <c r="P103" s="19"/>
      <c r="Q103" s="19"/>
      <c r="R103" s="19"/>
      <c r="AC103" s="2"/>
      <c r="AH103" s="2"/>
    </row>
    <row r="104" spans="1:34" x14ac:dyDescent="0.25">
      <c r="I104" s="43"/>
      <c r="J104" s="19"/>
      <c r="K104" s="19"/>
      <c r="L104" s="35"/>
      <c r="M104" s="19"/>
      <c r="N104" s="19"/>
      <c r="O104" s="19"/>
      <c r="P104" s="19"/>
      <c r="Q104" s="19"/>
      <c r="R104" s="19"/>
    </row>
    <row r="105" spans="1:34" x14ac:dyDescent="0.25">
      <c r="I105" s="13"/>
    </row>
    <row r="113" spans="1:57" s="56" customFormat="1" x14ac:dyDescent="0.25"/>
    <row r="114" spans="1:57" x14ac:dyDescent="0.25">
      <c r="A114" s="3" t="s">
        <v>86</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7" t="s">
        <v>26</v>
      </c>
      <c r="AB114" s="17" t="s">
        <v>27</v>
      </c>
      <c r="AC114" s="6" t="s">
        <v>28</v>
      </c>
      <c r="AD114" s="6" t="s">
        <v>29</v>
      </c>
      <c r="AE114" s="17" t="s">
        <v>30</v>
      </c>
      <c r="AF114" s="17" t="s">
        <v>31</v>
      </c>
      <c r="AG114" s="6" t="s">
        <v>32</v>
      </c>
      <c r="AH114" s="6" t="s">
        <v>33</v>
      </c>
      <c r="AI114" s="17" t="s">
        <v>34</v>
      </c>
      <c r="AJ114" s="17" t="s">
        <v>35</v>
      </c>
    </row>
    <row r="115" spans="1:57" x14ac:dyDescent="0.25">
      <c r="A115" t="s">
        <v>74</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3500000</v>
      </c>
      <c r="T115" s="2">
        <f t="shared" si="49"/>
        <v>7000000</v>
      </c>
      <c r="U115" s="2">
        <f t="shared" si="49"/>
        <v>10000000</v>
      </c>
      <c r="V115" s="2">
        <f t="shared" si="49"/>
        <v>12500000</v>
      </c>
      <c r="W115" s="2">
        <f t="shared" si="49"/>
        <v>15000000</v>
      </c>
      <c r="X115" s="2">
        <f t="shared" si="49"/>
        <v>17500000</v>
      </c>
      <c r="Y115" s="2">
        <f t="shared" si="49"/>
        <v>20000000</v>
      </c>
      <c r="Z115" s="2">
        <f t="shared" si="49"/>
        <v>22500000</v>
      </c>
      <c r="AA115" s="2">
        <f t="shared" si="49"/>
        <v>25000000</v>
      </c>
      <c r="AB115" s="2">
        <f t="shared" si="49"/>
        <v>27500000</v>
      </c>
      <c r="AC115" s="2">
        <f t="shared" si="49"/>
        <v>30000000</v>
      </c>
      <c r="AD115" s="2">
        <f t="shared" si="49"/>
        <v>32500000</v>
      </c>
      <c r="AE115" s="2">
        <f t="shared" si="49"/>
        <v>35000000</v>
      </c>
      <c r="AF115" s="2">
        <f t="shared" si="49"/>
        <v>37500000</v>
      </c>
      <c r="AG115" s="2">
        <f t="shared" si="49"/>
        <v>40000000</v>
      </c>
      <c r="AH115" s="2">
        <f t="shared" si="49"/>
        <v>42500000</v>
      </c>
      <c r="AI115" s="2">
        <f t="shared" si="49"/>
        <v>45000000</v>
      </c>
      <c r="AJ115" s="2">
        <f t="shared" si="49"/>
        <v>47500000</v>
      </c>
    </row>
    <row r="116" spans="1:57" x14ac:dyDescent="0.25">
      <c r="A116" t="s">
        <v>75</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3500000</v>
      </c>
      <c r="T116" s="7">
        <v>3500000</v>
      </c>
      <c r="U116" s="7">
        <v>3000000</v>
      </c>
      <c r="V116" s="7">
        <v>2500000</v>
      </c>
      <c r="W116" s="7">
        <v>2500000</v>
      </c>
      <c r="X116" s="7">
        <v>2500000</v>
      </c>
      <c r="Y116" s="7">
        <v>2500000</v>
      </c>
      <c r="Z116" s="7">
        <v>2500000</v>
      </c>
      <c r="AA116" s="7">
        <v>2500000</v>
      </c>
      <c r="AB116" s="7">
        <v>2500000</v>
      </c>
      <c r="AC116" s="7">
        <v>2500000</v>
      </c>
      <c r="AD116" s="7">
        <v>2500000</v>
      </c>
      <c r="AE116" s="7">
        <v>2500000</v>
      </c>
      <c r="AF116" s="7">
        <v>2500000</v>
      </c>
      <c r="AG116" s="7">
        <v>2500000</v>
      </c>
      <c r="AH116" s="7">
        <v>2500000</v>
      </c>
      <c r="AI116" s="7">
        <v>2500000</v>
      </c>
      <c r="AJ116" s="7">
        <v>2500000</v>
      </c>
    </row>
    <row r="117" spans="1:57" x14ac:dyDescent="0.25">
      <c r="A117" t="s">
        <v>76</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0</v>
      </c>
      <c r="Y117" s="11">
        <f>SUM($B118:Y118)</f>
        <v>0</v>
      </c>
      <c r="Z117" s="11">
        <f>SUM($B118:Z118)</f>
        <v>0</v>
      </c>
      <c r="AA117" s="11">
        <f>SUM($B118:AA118)</f>
        <v>0</v>
      </c>
      <c r="AB117" s="11">
        <f>SUM($B118:AB118)</f>
        <v>0</v>
      </c>
      <c r="AC117" s="11">
        <f>SUM($B118:AC118)</f>
        <v>0</v>
      </c>
      <c r="AD117" s="11">
        <f>SUM($B118:AD118)</f>
        <v>0</v>
      </c>
      <c r="AE117" s="11">
        <f>SUM($B118:AE118)</f>
        <v>0</v>
      </c>
      <c r="AF117" s="11">
        <f>SUM($B118:AF118)</f>
        <v>0</v>
      </c>
      <c r="AG117" s="11">
        <f>SUM($B118:AG118)</f>
        <v>0</v>
      </c>
      <c r="AH117" s="11">
        <f>SUM($B118:AH118)</f>
        <v>0</v>
      </c>
      <c r="AI117" s="11">
        <f>SUM($B118:AI118)</f>
        <v>0</v>
      </c>
      <c r="AJ117" s="11">
        <f>SUM($B118:AJ118)</f>
        <v>0</v>
      </c>
    </row>
    <row r="118" spans="1:57" x14ac:dyDescent="0.25">
      <c r="A118" s="10" t="s">
        <v>77</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2"/>
      <c r="AL118" s="2"/>
      <c r="AM118" s="2"/>
      <c r="AN118" s="2"/>
      <c r="AO118" s="2"/>
      <c r="AP118" s="2"/>
      <c r="AQ118" s="2"/>
      <c r="AR118" s="2"/>
      <c r="AS118" s="2"/>
      <c r="AT118" s="2"/>
      <c r="AU118" s="2"/>
      <c r="AV118" s="2"/>
      <c r="AW118" s="2"/>
      <c r="AX118" s="2"/>
      <c r="AY118" s="2"/>
      <c r="AZ118" s="2"/>
      <c r="BA118" s="2"/>
      <c r="BB118" s="2"/>
      <c r="BC118" s="2"/>
      <c r="BD118" s="2"/>
      <c r="BE118" s="2"/>
    </row>
    <row r="120" spans="1:57" x14ac:dyDescent="0.25">
      <c r="G120" s="37"/>
      <c r="W120" s="2"/>
    </row>
    <row r="121" spans="1:57" x14ac:dyDescent="0.25">
      <c r="G121" s="37"/>
      <c r="W121" s="2"/>
      <c r="Y121" s="2"/>
    </row>
    <row r="122" spans="1:57" x14ac:dyDescent="0.25">
      <c r="G122" s="37"/>
      <c r="W122" s="2"/>
    </row>
    <row r="123" spans="1:57" x14ac:dyDescent="0.25">
      <c r="G123" s="37"/>
      <c r="H123" s="2"/>
      <c r="O123" s="2"/>
      <c r="W123" s="2"/>
      <c r="Y123" s="2"/>
    </row>
    <row r="124" spans="1:57" x14ac:dyDescent="0.25">
      <c r="G124" s="37"/>
      <c r="O124" s="2"/>
      <c r="W124" s="2"/>
      <c r="Y124" s="21"/>
    </row>
    <row r="125" spans="1:57" x14ac:dyDescent="0.25">
      <c r="G125" s="37"/>
      <c r="O125" s="2"/>
      <c r="W125" s="2"/>
    </row>
    <row r="126" spans="1:57" x14ac:dyDescent="0.25">
      <c r="G126" s="37"/>
      <c r="O126" s="2"/>
      <c r="W126" s="2"/>
    </row>
    <row r="127" spans="1:57" x14ac:dyDescent="0.25">
      <c r="G127" s="37"/>
      <c r="I127" s="58"/>
      <c r="O127" s="13"/>
      <c r="W127" s="2"/>
    </row>
    <row r="128" spans="1:57" x14ac:dyDescent="0.25">
      <c r="G128" s="57"/>
      <c r="I128" s="59"/>
      <c r="W128" s="2"/>
    </row>
    <row r="129" spans="1:36" x14ac:dyDescent="0.25">
      <c r="W129" s="2"/>
    </row>
    <row r="130" spans="1:36" x14ac:dyDescent="0.25">
      <c r="O130" s="13"/>
      <c r="W130" s="2"/>
    </row>
    <row r="131" spans="1:36" x14ac:dyDescent="0.25">
      <c r="O131" s="13"/>
      <c r="W131" s="2"/>
    </row>
    <row r="132" spans="1:36" x14ac:dyDescent="0.25">
      <c r="W132" s="2"/>
    </row>
    <row r="137" spans="1:36" x14ac:dyDescent="0.25">
      <c r="F137" s="2">
        <f>B142+C141</f>
        <v>56739.344080937444</v>
      </c>
    </row>
    <row r="140" spans="1:36" x14ac:dyDescent="0.25">
      <c r="A140" s="3" t="s">
        <v>87</v>
      </c>
      <c r="B140" s="6" t="s">
        <v>1</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6" t="s">
        <v>19</v>
      </c>
      <c r="U140" s="6" t="s">
        <v>20</v>
      </c>
      <c r="V140" s="6" t="s">
        <v>21</v>
      </c>
      <c r="W140" s="6" t="s">
        <v>22</v>
      </c>
      <c r="X140" s="6" t="s">
        <v>23</v>
      </c>
      <c r="Y140" s="6" t="s">
        <v>24</v>
      </c>
      <c r="Z140" s="6" t="s">
        <v>25</v>
      </c>
      <c r="AA140" s="17" t="s">
        <v>26</v>
      </c>
      <c r="AB140" s="17" t="s">
        <v>27</v>
      </c>
      <c r="AC140" s="6" t="s">
        <v>28</v>
      </c>
      <c r="AD140" s="6" t="s">
        <v>29</v>
      </c>
      <c r="AE140" s="17" t="s">
        <v>30</v>
      </c>
      <c r="AF140" s="17" t="s">
        <v>31</v>
      </c>
      <c r="AG140" s="6" t="s">
        <v>32</v>
      </c>
      <c r="AH140" s="6" t="s">
        <v>33</v>
      </c>
      <c r="AI140" s="17" t="s">
        <v>34</v>
      </c>
      <c r="AJ140" s="17" t="s">
        <v>35</v>
      </c>
    </row>
    <row r="141" spans="1:36" s="13" customFormat="1" x14ac:dyDescent="0.25">
      <c r="A141" s="13" t="s">
        <v>74</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13382788.026619013</v>
      </c>
      <c r="V141" s="13">
        <f t="shared" si="50"/>
        <v>14419901.026619013</v>
      </c>
      <c r="W141" s="13">
        <f t="shared" si="50"/>
        <v>15457014.026619013</v>
      </c>
      <c r="X141" s="13">
        <f t="shared" si="50"/>
        <v>16494127.026619013</v>
      </c>
      <c r="Y141" s="13">
        <f t="shared" si="50"/>
        <v>17531240.026619013</v>
      </c>
      <c r="Z141" s="13">
        <f t="shared" si="50"/>
        <v>18568353.026619013</v>
      </c>
      <c r="AA141" s="13">
        <f t="shared" si="50"/>
        <v>19605466.026619013</v>
      </c>
      <c r="AB141" s="13">
        <f t="shared" si="50"/>
        <v>20642579.026619013</v>
      </c>
      <c r="AC141" s="13">
        <f t="shared" si="50"/>
        <v>21679692.026619013</v>
      </c>
      <c r="AD141" s="13">
        <f t="shared" si="50"/>
        <v>22716805.026619013</v>
      </c>
      <c r="AE141" s="13">
        <f t="shared" si="50"/>
        <v>23753918.026619013</v>
      </c>
      <c r="AF141" s="13">
        <f t="shared" si="50"/>
        <v>24791031.026619013</v>
      </c>
      <c r="AG141" s="13">
        <f t="shared" si="50"/>
        <v>24927226.726619013</v>
      </c>
      <c r="AH141" s="13">
        <f t="shared" si="50"/>
        <v>25063401.646619014</v>
      </c>
      <c r="AI141" s="13">
        <f t="shared" si="50"/>
        <v>25199576.072413266</v>
      </c>
      <c r="AJ141" s="13">
        <f t="shared" si="50"/>
        <v>25335750.498207517</v>
      </c>
    </row>
    <row r="142" spans="1:36" s="13" customFormat="1" x14ac:dyDescent="0.25">
      <c r="A142" s="13" t="s">
        <v>75</v>
      </c>
      <c r="B142" s="60">
        <v>18913.114693645799</v>
      </c>
      <c r="C142" s="60">
        <v>18913.114693645854</v>
      </c>
      <c r="D142" s="60">
        <v>123565.68266515291</v>
      </c>
      <c r="E142" s="60">
        <v>191652.89556227799</v>
      </c>
      <c r="F142" s="60">
        <v>221913.87907211133</v>
      </c>
      <c r="G142" s="60">
        <v>418707.26221779053</v>
      </c>
      <c r="H142" s="60">
        <v>475446.60629872803</v>
      </c>
      <c r="I142" s="60">
        <v>498142.34393110307</v>
      </c>
      <c r="J142" s="60">
        <v>558664.31095076981</v>
      </c>
      <c r="K142" s="60">
        <v>805407.71495402663</v>
      </c>
      <c r="L142" s="60">
        <v>877277.55078988068</v>
      </c>
      <c r="M142" s="60">
        <v>877277.55078988068</v>
      </c>
      <c r="N142" s="60">
        <v>1037115</v>
      </c>
      <c r="O142" s="60">
        <v>1037113</v>
      </c>
      <c r="P142" s="60">
        <v>1037113</v>
      </c>
      <c r="Q142" s="60">
        <v>1037113</v>
      </c>
      <c r="R142" s="60">
        <v>1037113</v>
      </c>
      <c r="S142" s="60">
        <v>1037113</v>
      </c>
      <c r="T142" s="60">
        <v>1037113</v>
      </c>
      <c r="U142" s="60">
        <v>1037113</v>
      </c>
      <c r="V142" s="60">
        <v>1037113</v>
      </c>
      <c r="W142" s="60">
        <v>1037113</v>
      </c>
      <c r="X142" s="60">
        <v>1037113</v>
      </c>
      <c r="Y142" s="60">
        <v>1037113</v>
      </c>
      <c r="Z142" s="60">
        <v>1037113</v>
      </c>
      <c r="AA142" s="60">
        <v>1037113</v>
      </c>
      <c r="AB142" s="60">
        <v>1037113</v>
      </c>
      <c r="AC142" s="60">
        <v>1037113</v>
      </c>
      <c r="AD142" s="60">
        <v>1037113</v>
      </c>
      <c r="AE142" s="60">
        <v>1037113</v>
      </c>
      <c r="AF142" s="60">
        <v>1037113</v>
      </c>
      <c r="AG142" s="60">
        <v>136195.70000000001</v>
      </c>
      <c r="AH142" s="60">
        <v>136174.92000000001</v>
      </c>
      <c r="AI142" s="60">
        <v>136174.42579425016</v>
      </c>
      <c r="AJ142" s="60">
        <v>136174.42579425001</v>
      </c>
    </row>
    <row r="143" spans="1:36" x14ac:dyDescent="0.25">
      <c r="A143" t="s">
        <v>76</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2113983.5499999998</v>
      </c>
      <c r="U143" s="11">
        <f>SUM($B144:U144)</f>
        <v>2113983.5499999998</v>
      </c>
      <c r="V143" s="11">
        <f>SUM($B144:V144)</f>
        <v>2113983.5499999998</v>
      </c>
      <c r="W143" s="11">
        <f>SUM($B144:W144)</f>
        <v>2113983.5499999998</v>
      </c>
      <c r="X143" s="11">
        <f>SUM($B144:X144)</f>
        <v>2113983.5499999998</v>
      </c>
      <c r="Y143" s="11">
        <f>SUM($B144:Y144)</f>
        <v>2113983.5499999998</v>
      </c>
      <c r="Z143" s="11">
        <f>SUM($B144:Z144)</f>
        <v>2113983.5499999998</v>
      </c>
      <c r="AA143" s="11">
        <f>SUM($B144:AA144)</f>
        <v>2113983.5499999998</v>
      </c>
      <c r="AB143" s="11">
        <f>SUM($B144:AB144)</f>
        <v>2113983.5499999998</v>
      </c>
      <c r="AC143" s="11">
        <f>SUM($B144:AC144)</f>
        <v>2113983.5499999998</v>
      </c>
      <c r="AD143" s="11">
        <f>SUM($B144:AD144)</f>
        <v>2113983.5499999998</v>
      </c>
      <c r="AE143" s="11">
        <f>SUM($B144:AE144)</f>
        <v>2113983.5499999998</v>
      </c>
      <c r="AF143" s="11">
        <f>SUM($B144:AF144)</f>
        <v>2113983.5499999998</v>
      </c>
      <c r="AG143" s="11">
        <f>SUM($B144:AG144)</f>
        <v>2113983.5499999998</v>
      </c>
      <c r="AH143" s="11">
        <f>SUM($B144:AH144)</f>
        <v>2113983.5499999998</v>
      </c>
      <c r="AI143" s="11">
        <f>SUM($B144:AI144)</f>
        <v>2113983.5499999998</v>
      </c>
      <c r="AJ143" s="11">
        <f>SUM($B144:AJ144)</f>
        <v>2113983.5499999998</v>
      </c>
    </row>
    <row r="144" spans="1:36" x14ac:dyDescent="0.25">
      <c r="A144" s="10" t="s">
        <v>77</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6">
        <v>90103</v>
      </c>
      <c r="S144" s="11">
        <v>308698.59000000003</v>
      </c>
      <c r="T144" s="11"/>
      <c r="U144" s="11"/>
      <c r="V144" s="11"/>
      <c r="W144" s="11"/>
      <c r="X144" s="11"/>
      <c r="Y144" s="11"/>
      <c r="Z144" s="11"/>
      <c r="AA144" s="11"/>
      <c r="AB144" s="11"/>
      <c r="AC144" s="11"/>
      <c r="AD144" s="11"/>
      <c r="AE144" s="11"/>
      <c r="AF144" s="11"/>
      <c r="AG144" s="11"/>
      <c r="AH144" s="11"/>
      <c r="AI144" s="11"/>
      <c r="AJ144" s="11"/>
    </row>
    <row r="147" spans="7:36" x14ac:dyDescent="0.25">
      <c r="I147" s="13"/>
      <c r="AJ147" s="13"/>
    </row>
    <row r="148" spans="7:36" x14ac:dyDescent="0.25">
      <c r="G148" s="2"/>
      <c r="H148" s="8"/>
      <c r="I148" s="13"/>
    </row>
    <row r="149" spans="7:36" x14ac:dyDescent="0.25">
      <c r="I149" s="13"/>
      <c r="N149" s="2"/>
      <c r="AJ149" s="13"/>
    </row>
    <row r="150" spans="7:36" x14ac:dyDescent="0.25">
      <c r="N150" s="13"/>
      <c r="AI150" s="13"/>
    </row>
    <row r="152" spans="7:36" x14ac:dyDescent="0.25">
      <c r="H152" s="2"/>
    </row>
    <row r="153" spans="7:36" x14ac:dyDescent="0.25">
      <c r="AJ153" s="61"/>
    </row>
    <row r="156" spans="7:36" x14ac:dyDescent="0.25">
      <c r="X156" s="2"/>
    </row>
    <row r="168" spans="1:36" x14ac:dyDescent="0.25">
      <c r="G168" s="2"/>
      <c r="H168" s="13"/>
    </row>
    <row r="171" spans="1:36" x14ac:dyDescent="0.25">
      <c r="A171" s="3" t="s">
        <v>88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25">
      <c r="A172" t="s">
        <v>74</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56828000.823543869</v>
      </c>
      <c r="T172" s="2">
        <f>SUM($B$173:T173)</f>
        <v>68163286.050642654</v>
      </c>
      <c r="U172" s="2">
        <f>SUM($B$173:U173)</f>
        <v>78998571.277741447</v>
      </c>
      <c r="V172" s="2">
        <f>SUM($B$173:V173)</f>
        <v>89333856.50484024</v>
      </c>
      <c r="W172" s="2">
        <f>SUM($B$173:W173)</f>
        <v>99669141.731939033</v>
      </c>
      <c r="X172" s="2">
        <f>SUM($B$173:X173)</f>
        <v>110004426.95903783</v>
      </c>
      <c r="Y172" s="2">
        <f>SUM($B$173:Y173)</f>
        <v>120389712.18613662</v>
      </c>
      <c r="Z172" s="2">
        <f>SUM($B$173:Z173)</f>
        <v>130844632.27704571</v>
      </c>
      <c r="AA172" s="2">
        <f>SUM($B$173:AA173)</f>
        <v>141329917.50414449</v>
      </c>
      <c r="AB172" s="2">
        <f>SUM($B$173:AB173)</f>
        <v>150315202.73124328</v>
      </c>
      <c r="AC172" s="2">
        <f>SUM($B$173:AC173)</f>
        <v>158700487.95834208</v>
      </c>
      <c r="AD172" s="2">
        <f>SUM($B$173:AD173)</f>
        <v>167035773.18544087</v>
      </c>
      <c r="AE172" s="2">
        <f>SUM($B$173:AE173)</f>
        <v>175271058.41253966</v>
      </c>
      <c r="AF172" s="2">
        <f>SUM($B$173:AF173)</f>
        <v>181741188.50344875</v>
      </c>
      <c r="AG172" s="2">
        <f>SUM($B$173:AG173)</f>
        <v>187151794.96403271</v>
      </c>
      <c r="AH172" s="2">
        <f>SUM($B$173:AH173)</f>
        <v>192512380.64461666</v>
      </c>
      <c r="AI172" s="2">
        <f>SUM($B$173:AI173)</f>
        <v>197656922.16132</v>
      </c>
      <c r="AJ172" s="2">
        <f>SUM($B$173:AJ173)</f>
        <v>202636015.01286077</v>
      </c>
    </row>
    <row r="173" spans="1:36" x14ac:dyDescent="0.25">
      <c r="A173" t="s">
        <v>75</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10335285.227098791</v>
      </c>
      <c r="T173" s="8">
        <f t="shared" si="51"/>
        <v>11335285.227098791</v>
      </c>
      <c r="U173" s="8">
        <f t="shared" si="51"/>
        <v>10835285.227098791</v>
      </c>
      <c r="V173" s="8">
        <f t="shared" si="51"/>
        <v>10335285.227098791</v>
      </c>
      <c r="W173" s="8">
        <f t="shared" si="51"/>
        <v>10335285.227098791</v>
      </c>
      <c r="X173" s="8">
        <f t="shared" si="51"/>
        <v>10335285.227098791</v>
      </c>
      <c r="Y173" s="8">
        <f t="shared" si="51"/>
        <v>10385285.227098791</v>
      </c>
      <c r="Z173" s="8">
        <f t="shared" si="51"/>
        <v>10454920.09090909</v>
      </c>
      <c r="AA173" s="8">
        <f t="shared" si="51"/>
        <v>10485285.227098789</v>
      </c>
      <c r="AB173" s="8">
        <f t="shared" si="51"/>
        <v>8985285.2270987891</v>
      </c>
      <c r="AC173" s="8">
        <f t="shared" si="51"/>
        <v>8385285.22709879</v>
      </c>
      <c r="AD173" s="8">
        <f t="shared" si="51"/>
        <v>8335285.22709879</v>
      </c>
      <c r="AE173" s="8">
        <f t="shared" si="51"/>
        <v>8235285.22709879</v>
      </c>
      <c r="AF173" s="8">
        <f t="shared" si="51"/>
        <v>6470130.0909090908</v>
      </c>
      <c r="AG173" s="8">
        <f t="shared" si="51"/>
        <v>5410606.4605839504</v>
      </c>
      <c r="AH173" s="8">
        <f t="shared" si="51"/>
        <v>5360585.6805839501</v>
      </c>
      <c r="AI173" s="8">
        <f t="shared" si="51"/>
        <v>5144541.5167033412</v>
      </c>
      <c r="AJ173" s="8">
        <f xml:space="preserve"> SUM(AJ5,AJ33,AJ63,AJ94,AJ116,AJ142)</f>
        <v>4979092.8515407713</v>
      </c>
    </row>
    <row r="174" spans="1:36" x14ac:dyDescent="0.25">
      <c r="A174" t="s">
        <v>76</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35464720.359999999</v>
      </c>
      <c r="U174" s="8">
        <f t="shared" si="52"/>
        <v>35464720.359999999</v>
      </c>
      <c r="V174" s="8">
        <f t="shared" si="52"/>
        <v>35464720.359999999</v>
      </c>
      <c r="W174" s="8">
        <f t="shared" si="52"/>
        <v>35464720.359999999</v>
      </c>
      <c r="X174" s="8">
        <f t="shared" si="52"/>
        <v>35464720.359999999</v>
      </c>
      <c r="Y174" s="8">
        <f t="shared" si="52"/>
        <v>35464720.359999999</v>
      </c>
      <c r="Z174" s="8">
        <f t="shared" si="52"/>
        <v>35464720.359999999</v>
      </c>
      <c r="AA174" s="8">
        <f t="shared" si="52"/>
        <v>35464720.359999999</v>
      </c>
      <c r="AB174" s="8">
        <f t="shared" si="52"/>
        <v>35464720.359999999</v>
      </c>
      <c r="AC174" s="8">
        <f t="shared" si="52"/>
        <v>35464720.359999999</v>
      </c>
      <c r="AD174" s="8">
        <f t="shared" si="52"/>
        <v>35464720.359999999</v>
      </c>
      <c r="AE174" s="8">
        <f t="shared" si="52"/>
        <v>35464720.359999999</v>
      </c>
      <c r="AF174" s="8">
        <f t="shared" si="52"/>
        <v>35464720.359999999</v>
      </c>
      <c r="AG174" s="8">
        <f t="shared" si="52"/>
        <v>35464720.359999999</v>
      </c>
      <c r="AH174" s="8">
        <f t="shared" si="52"/>
        <v>35464720.359999999</v>
      </c>
      <c r="AI174" s="8">
        <f t="shared" si="52"/>
        <v>35464720.359999999</v>
      </c>
      <c r="AJ174" s="8">
        <f t="shared" si="52"/>
        <v>35464720.359999999</v>
      </c>
    </row>
    <row r="175" spans="1:36" x14ac:dyDescent="0.25">
      <c r="A175" s="10" t="s">
        <v>77</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t="shared" si="53"/>
        <v>0</v>
      </c>
      <c r="U175" s="8">
        <f t="shared" si="53"/>
        <v>0</v>
      </c>
      <c r="V175" s="8">
        <f t="shared" si="53"/>
        <v>0</v>
      </c>
      <c r="W175" s="8">
        <f t="shared" si="53"/>
        <v>0</v>
      </c>
      <c r="X175" s="8">
        <f t="shared" si="53"/>
        <v>0</v>
      </c>
      <c r="Y175" s="8">
        <f t="shared" si="53"/>
        <v>0</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27" fitToHeight="0" orientation="landscape" r:id="rId1"/>
  <rowBreaks count="1" manualBreakCount="1">
    <brk id="1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F76A03BF-0F53-4081-ACF0-CA03B4884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Adele Waring</cp:lastModifiedBy>
  <cp:revision/>
  <dcterms:created xsi:type="dcterms:W3CDTF">2012-04-19T15:15:44Z</dcterms:created>
  <dcterms:modified xsi:type="dcterms:W3CDTF">2024-07-19T19:41:56Z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