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autoCompressPictures="0"/>
  <mc:AlternateContent xmlns:mc="http://schemas.openxmlformats.org/markup-compatibility/2006">
    <mc:Choice Requires="x15">
      <x15ac:absPath xmlns:x15ac="http://schemas.microsoft.com/office/spreadsheetml/2010/11/ac" url="\\ncemjfhqfs01\NCORR\Procurement\NCORR RFPs\2022 Rehabilitation_96 projects_19-IFB-482475034-DAD\"/>
    </mc:Choice>
  </mc:AlternateContent>
  <xr:revisionPtr revIDLastSave="0" documentId="13_ncr:1_{B35B3F23-1737-4535-A233-C5C2B8BA51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ttachment A Pricing" sheetId="1" r:id="rId1"/>
  </sheets>
  <definedNames>
    <definedName name="_xlnm._FilterDatabase" localSheetId="0" hidden="1">'Attachment A Pricing'!$C$7:$J$7</definedName>
    <definedName name="_xlnm.Print_Area" localSheetId="0">'Attachment A Pricing'!$B$2:$L$117</definedName>
    <definedName name="_xlnm.Print_Titles" localSheetId="0">'Attachment A Pricing'!$7:$7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2" i="1" l="1"/>
  <c r="L8" i="1"/>
  <c r="L103" i="1"/>
  <c r="L76" i="1"/>
  <c r="L101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4" i="1" l="1"/>
  <c r="I44" i="1"/>
  <c r="I19" i="1"/>
  <c r="I8" i="1"/>
  <c r="I47" i="1" l="1"/>
  <c r="I31" i="1"/>
  <c r="I101" i="1" l="1"/>
  <c r="I102" i="1"/>
  <c r="I103" i="1"/>
  <c r="I100" i="1"/>
  <c r="I33" i="1"/>
  <c r="I32" i="1"/>
  <c r="I84" i="1" l="1"/>
  <c r="I85" i="1"/>
  <c r="I86" i="1"/>
  <c r="I87" i="1"/>
  <c r="I88" i="1"/>
  <c r="I89" i="1"/>
  <c r="I93" i="1"/>
  <c r="I94" i="1"/>
  <c r="I95" i="1"/>
  <c r="I96" i="1"/>
  <c r="I97" i="1"/>
  <c r="I98" i="1"/>
  <c r="I99" i="1"/>
  <c r="I83" i="1"/>
  <c r="I82" i="1"/>
  <c r="I81" i="1"/>
  <c r="I80" i="1"/>
  <c r="I79" i="1"/>
  <c r="I78" i="1"/>
  <c r="I77" i="1"/>
  <c r="I76" i="1"/>
  <c r="I75" i="1"/>
  <c r="I64" i="1"/>
  <c r="I63" i="1"/>
  <c r="I37" i="1"/>
  <c r="I45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20" i="1"/>
  <c r="I21" i="1"/>
  <c r="I22" i="1"/>
  <c r="I23" i="1"/>
  <c r="I24" i="1"/>
  <c r="I25" i="1"/>
  <c r="I30" i="1"/>
  <c r="I62" i="1"/>
  <c r="I65" i="1"/>
  <c r="I66" i="1"/>
  <c r="I67" i="1"/>
  <c r="I68" i="1"/>
  <c r="I69" i="1"/>
  <c r="I70" i="1"/>
  <c r="I71" i="1"/>
  <c r="I72" i="1"/>
  <c r="I73" i="1"/>
  <c r="I74" i="1"/>
  <c r="I91" i="1"/>
  <c r="I92" i="1"/>
  <c r="I34" i="1"/>
  <c r="I29" i="1"/>
  <c r="I28" i="1"/>
  <c r="I18" i="1"/>
  <c r="I17" i="1"/>
  <c r="I26" i="1"/>
  <c r="I27" i="1"/>
  <c r="I9" i="1"/>
  <c r="I10" i="1"/>
  <c r="I11" i="1"/>
  <c r="I12" i="1"/>
  <c r="I13" i="1"/>
  <c r="I14" i="1"/>
  <c r="I15" i="1"/>
  <c r="I16" i="1"/>
  <c r="I43" i="1"/>
  <c r="I42" i="1"/>
  <c r="I41" i="1"/>
  <c r="I90" i="1"/>
  <c r="I36" i="1"/>
  <c r="I46" i="1"/>
  <c r="I39" i="1"/>
  <c r="I40" i="1"/>
  <c r="I35" i="1"/>
  <c r="I38" i="1"/>
</calcChain>
</file>

<file path=xl/sharedStrings.xml><?xml version="1.0" encoding="utf-8"?>
<sst xmlns="http://schemas.openxmlformats.org/spreadsheetml/2006/main" count="419" uniqueCount="200">
  <si>
    <t>Address</t>
  </si>
  <si>
    <t>City</t>
  </si>
  <si>
    <t>County</t>
  </si>
  <si>
    <t>INSURANCE COVERAGE REQUIREMENTS:</t>
  </si>
  <si>
    <t>Workers’ compensation insurance and statutory disability insurance.</t>
  </si>
  <si>
    <t>Include in Price</t>
  </si>
  <si>
    <t>Commercial general liability insurance.</t>
  </si>
  <si>
    <t>Comprehensive business automobile liability insurance.</t>
  </si>
  <si>
    <t>Standard “all risk” property insurance.</t>
  </si>
  <si>
    <t>Excess liability insurance.</t>
  </si>
  <si>
    <t>Professional liability insurance (if applicable).</t>
  </si>
  <si>
    <t>Pollution legal liability insurance (if applicable).</t>
  </si>
  <si>
    <t>Builders risk insurance (if applicable).</t>
  </si>
  <si>
    <t>Type</t>
  </si>
  <si>
    <t>ECR Cost</t>
  </si>
  <si>
    <t>TOTAL</t>
  </si>
  <si>
    <t>570 Virginia Road</t>
  </si>
  <si>
    <t>113 Wilts Ave</t>
  </si>
  <si>
    <t>114 Birch Lane</t>
  </si>
  <si>
    <t>Plymouth</t>
  </si>
  <si>
    <t>Edenton</t>
  </si>
  <si>
    <t>Washington</t>
  </si>
  <si>
    <t>Chowan</t>
  </si>
  <si>
    <t>200 Pearl Street</t>
  </si>
  <si>
    <t>Tarboro</t>
  </si>
  <si>
    <t>Edgecombe</t>
  </si>
  <si>
    <t>Rehabilitation</t>
  </si>
  <si>
    <t>411 South Main Street</t>
  </si>
  <si>
    <t>Princeville</t>
  </si>
  <si>
    <t>1591 US 64 ALT E</t>
  </si>
  <si>
    <t>305 Cashie Street</t>
  </si>
  <si>
    <t>Lewiston</t>
  </si>
  <si>
    <t>Bertie</t>
  </si>
  <si>
    <t>105 Cardinal Lane</t>
  </si>
  <si>
    <t>Windsor</t>
  </si>
  <si>
    <t>55 Sand Hole Road</t>
  </si>
  <si>
    <t>Riegelwood</t>
  </si>
  <si>
    <t>Columbus</t>
  </si>
  <si>
    <t>970 Campground Rd 1550</t>
  </si>
  <si>
    <t>Whiteville</t>
  </si>
  <si>
    <t>522 E. Lanier St.</t>
  </si>
  <si>
    <t>Wallace</t>
  </si>
  <si>
    <t>Duplin</t>
  </si>
  <si>
    <t>12033 Aberdeen Rd</t>
  </si>
  <si>
    <t>Aberdeen</t>
  </si>
  <si>
    <t>Hoke</t>
  </si>
  <si>
    <t>4124 US Hwy 74 W</t>
  </si>
  <si>
    <t>Lumberton</t>
  </si>
  <si>
    <t>Robeson</t>
  </si>
  <si>
    <t>729 Greenwood</t>
  </si>
  <si>
    <t>303 WALSTON STREET</t>
  </si>
  <si>
    <t>PRINCEVILLE</t>
  </si>
  <si>
    <t>111 GREENWOOD BLVD</t>
  </si>
  <si>
    <t>309 East Battleboro Ave</t>
  </si>
  <si>
    <t>Battleboro</t>
  </si>
  <si>
    <t>209 S Main St (NC 308)</t>
  </si>
  <si>
    <t>304 SMALLWOOD DRIVE</t>
  </si>
  <si>
    <t>134 NC Hwy 305</t>
  </si>
  <si>
    <t>138 C MOUNT OLIVE ROAD</t>
  </si>
  <si>
    <t>336 b Sally Freeman rd</t>
  </si>
  <si>
    <t>303 Pineywood Rd</t>
  </si>
  <si>
    <t>119 Woodard Road</t>
  </si>
  <si>
    <t>119 Clarence Nowell Road</t>
  </si>
  <si>
    <t>Kelford</t>
  </si>
  <si>
    <t>WINDSOR</t>
  </si>
  <si>
    <t>Colerain</t>
  </si>
  <si>
    <t>Aulander</t>
  </si>
  <si>
    <t>136 Oak St.</t>
  </si>
  <si>
    <t>359 Bullard Road</t>
  </si>
  <si>
    <t>Cerro Gordo</t>
  </si>
  <si>
    <t>Chadbourn</t>
  </si>
  <si>
    <t>127 Willie Sloan Rd.</t>
  </si>
  <si>
    <t>133 Lincoln Street</t>
  </si>
  <si>
    <t>106 West Pine Street</t>
  </si>
  <si>
    <t>Fairmont</t>
  </si>
  <si>
    <t>289 Turkey Branch RD</t>
  </si>
  <si>
    <t>Anson</t>
  </si>
  <si>
    <t>Bladen</t>
  </si>
  <si>
    <t>Brunswick</t>
  </si>
  <si>
    <t>Craven</t>
  </si>
  <si>
    <t>108 THIRD ST P O BOX 206</t>
  </si>
  <si>
    <t>LILESVILLE</t>
  </si>
  <si>
    <t>18802 NC Hwy 87 w</t>
  </si>
  <si>
    <t>Tar heel</t>
  </si>
  <si>
    <t>738 Dickson Road</t>
  </si>
  <si>
    <t>208 W. 7th Street</t>
  </si>
  <si>
    <t>Dublin</t>
  </si>
  <si>
    <t>478 Willard Tatum Rd</t>
  </si>
  <si>
    <t>Elizabethtown</t>
  </si>
  <si>
    <t>384 Walking Horse Pt</t>
  </si>
  <si>
    <t>Shallotte</t>
  </si>
  <si>
    <t>250 Hickman Hill Loop Road</t>
  </si>
  <si>
    <t>Havelock</t>
  </si>
  <si>
    <t>Durham</t>
  </si>
  <si>
    <t>Hertford</t>
  </si>
  <si>
    <t>Moore</t>
  </si>
  <si>
    <t>New Hanover</t>
  </si>
  <si>
    <t>Onslow</t>
  </si>
  <si>
    <t>321 Chesapeake Ave.</t>
  </si>
  <si>
    <t>142 W Saluda Hall Rd</t>
  </si>
  <si>
    <t>7105 Thurgood Road</t>
  </si>
  <si>
    <t>2305 Adams St</t>
  </si>
  <si>
    <t>3936 Spicetree Drive</t>
  </si>
  <si>
    <t>209 McQuillan Drive</t>
  </si>
  <si>
    <t>7509 Lost Tree Road</t>
  </si>
  <si>
    <t>2603 Legend Dr.</t>
  </si>
  <si>
    <t>414 Tanbridge rd</t>
  </si>
  <si>
    <t>14 Apple Rd.</t>
  </si>
  <si>
    <t>7777 Alexander Rd.</t>
  </si>
  <si>
    <t>3404 Belmont Circle</t>
  </si>
  <si>
    <t>611 Lattice Court</t>
  </si>
  <si>
    <t>8759 Stephens Church Road</t>
  </si>
  <si>
    <t>116 Lehigh Rd</t>
  </si>
  <si>
    <t>5314 Golden Rod Drive</t>
  </si>
  <si>
    <t>1212 Corbett st</t>
  </si>
  <si>
    <t>717 South 11th Street</t>
  </si>
  <si>
    <t>7725 Market Street</t>
  </si>
  <si>
    <t>1603  N 26th ST</t>
  </si>
  <si>
    <t>3332 Paramount Way</t>
  </si>
  <si>
    <t>6814 wood sorrell road</t>
  </si>
  <si>
    <t>208 Hayden pl</t>
  </si>
  <si>
    <t>507 Jasmine Ln</t>
  </si>
  <si>
    <t>1044 haw branch rd</t>
  </si>
  <si>
    <t>668 Jumpin Run Rd</t>
  </si>
  <si>
    <t>241 Smallwood rd.</t>
  </si>
  <si>
    <t>109 Buckskin Drive</t>
  </si>
  <si>
    <t>316 JOHNSON BLVD</t>
  </si>
  <si>
    <t>Ahoskie</t>
  </si>
  <si>
    <t>West End</t>
  </si>
  <si>
    <t>Wilmington</t>
  </si>
  <si>
    <t>Castle Hayne</t>
  </si>
  <si>
    <t>Jacksonville</t>
  </si>
  <si>
    <t>beulaville</t>
  </si>
  <si>
    <t>Hubert</t>
  </si>
  <si>
    <t>Maysville</t>
  </si>
  <si>
    <t>Pender</t>
  </si>
  <si>
    <t>188 sycamore dr</t>
  </si>
  <si>
    <t>Burgaw</t>
  </si>
  <si>
    <t>2068 Porter Road</t>
  </si>
  <si>
    <t>Currie</t>
  </si>
  <si>
    <t>296 Union Bethel Rd</t>
  </si>
  <si>
    <t>Hampstead</t>
  </si>
  <si>
    <t>103 Jefferson Lane</t>
  </si>
  <si>
    <t>251 Calico Bay Road</t>
  </si>
  <si>
    <t>121 Cart Wheel Road</t>
  </si>
  <si>
    <t>Rocky Point</t>
  </si>
  <si>
    <t>15665 NC Highway 210 West</t>
  </si>
  <si>
    <t>84 APPLE BLOSSOM DRIVE</t>
  </si>
  <si>
    <t>ROCKY POINT</t>
  </si>
  <si>
    <t>8011 Slocum Trail</t>
  </si>
  <si>
    <t>Atkinson</t>
  </si>
  <si>
    <t>711 Messick Rd</t>
  </si>
  <si>
    <t>Willard</t>
  </si>
  <si>
    <t>4165 US Hwy 117S</t>
  </si>
  <si>
    <t>978 Union Chapel Road</t>
  </si>
  <si>
    <t>16056 US HWY 421</t>
  </si>
  <si>
    <t>BURGAW</t>
  </si>
  <si>
    <t>129 Hunter Court</t>
  </si>
  <si>
    <t>Sampson</t>
  </si>
  <si>
    <t>Scotland</t>
  </si>
  <si>
    <t>Wake</t>
  </si>
  <si>
    <t>2778 Firetower Road</t>
  </si>
  <si>
    <t>Harrells</t>
  </si>
  <si>
    <t>22981 Old Lumberton</t>
  </si>
  <si>
    <t>Maxton</t>
  </si>
  <si>
    <t>1202 Blue Dr.</t>
  </si>
  <si>
    <t>Laurinburg</t>
  </si>
  <si>
    <t>27900 N. Turnpike Rd.</t>
  </si>
  <si>
    <t>Wagram</t>
  </si>
  <si>
    <t>1000 Southgate Dr</t>
  </si>
  <si>
    <t>Raleigh</t>
  </si>
  <si>
    <t>521 wagstaff rd</t>
  </si>
  <si>
    <t>fuquay varina</t>
  </si>
  <si>
    <t>Dare</t>
  </si>
  <si>
    <t>50095 Blackbeards Court</t>
  </si>
  <si>
    <t>Frisco</t>
  </si>
  <si>
    <t>1520 Dogwood Lane</t>
  </si>
  <si>
    <t>Kill Devil Hills</t>
  </si>
  <si>
    <t>205 Hampton Drive</t>
  </si>
  <si>
    <t>201 Strickland Drive</t>
  </si>
  <si>
    <t>Rehab + Elevation</t>
  </si>
  <si>
    <t>1436 Blairwood Dr</t>
  </si>
  <si>
    <t>Fayetteville</t>
  </si>
  <si>
    <t>Cumberland</t>
  </si>
  <si>
    <t>2900 Bragg St</t>
  </si>
  <si>
    <t>121 Luther Brown Road</t>
  </si>
  <si>
    <t>5337 US HWY 64 ATL E.</t>
  </si>
  <si>
    <t xml:space="preserve">202 Firetree Lane 980 7 Lks N </t>
  </si>
  <si>
    <t>ECR w/ Materials Multiplier (63.9%)</t>
  </si>
  <si>
    <t>SQ FT.</t>
  </si>
  <si>
    <t>Total Cost</t>
  </si>
  <si>
    <t>Lump Sum Price for Elevation Scope</t>
  </si>
  <si>
    <t>IFB Number:</t>
  </si>
  <si>
    <t>Project Number</t>
  </si>
  <si>
    <t>IFB Description:</t>
  </si>
  <si>
    <t xml:space="preserve">Vendor Name:  </t>
  </si>
  <si>
    <t>Lump Sum Price for 
ECR Scope</t>
  </si>
  <si>
    <t xml:space="preserve">   19-IFB-482475034-DAD</t>
  </si>
  <si>
    <r>
      <t xml:space="preserve">  Rehabilitation and Rehabilitation plus Elevation  </t>
    </r>
    <r>
      <rPr>
        <sz val="12"/>
        <rFont val="Calibri"/>
        <family val="2"/>
        <scheme val="minor"/>
      </rPr>
      <t>(96 projects)</t>
    </r>
  </si>
  <si>
    <t>[Type Vendor Name in this Cell]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</si>
</sst>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0.#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name val="Calibri Light"/>
      <family val="2"/>
      <scheme val="major"/>
    </font>
    <font>
      <b/>
      <i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44" fontId="5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/>
    <xf numFmtId="164" fontId="4" fillId="0" borderId="0" xfId="1" applyNumberFormat="1" applyFont="1" applyFill="1" applyBorder="1" applyAlignment="1">
      <alignment vertical="center"/>
    </xf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/>
    </xf>
    <xf numFmtId="0" fontId="2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/>
    <xf numFmtId="0" fontId="1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/>
    <xf numFmtId="164" fontId="4" fillId="0" borderId="0" xfId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44" fontId="1" fillId="0" borderId="0" xfId="2" applyFont="1" applyFill="1" applyBorder="1" applyAlignment="1">
      <alignment vertical="center" wrapText="1"/>
    </xf>
    <xf numFmtId="0" fontId="10" fillId="0" borderId="0" xfId="0" applyFont="1"/>
    <xf numFmtId="164" fontId="11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9" fillId="0" borderId="0" xfId="0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7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12" fillId="0" borderId="0" xfId="1" applyNumberFormat="1" applyFont="1" applyFill="1" applyBorder="1" applyAlignment="1">
      <alignment horizontal="right" vertical="center"/>
    </xf>
    <xf numFmtId="164" fontId="12" fillId="0" borderId="3" xfId="1" applyNumberFormat="1" applyFont="1" applyFill="1" applyBorder="1" applyAlignment="1">
      <alignment horizontal="right" vertical="center"/>
    </xf>
    <xf numFmtId="164" fontId="12" fillId="0" borderId="5" xfId="1" applyNumberFormat="1" applyFont="1" applyFill="1" applyBorder="1" applyAlignment="1">
      <alignment horizontal="right" vertical="center"/>
    </xf>
    <xf numFmtId="164" fontId="12" fillId="0" borderId="7" xfId="1" applyNumberFormat="1" applyFont="1" applyFill="1" applyBorder="1" applyAlignment="1">
      <alignment horizontal="right" vertical="center"/>
    </xf>
    <xf numFmtId="164" fontId="13" fillId="0" borderId="0" xfId="1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top" wrapText="1"/>
    </xf>
    <xf numFmtId="0" fontId="2" fillId="4" borderId="10" xfId="0" applyFont="1" applyFill="1" applyBorder="1" applyAlignment="1">
      <alignment horizontal="center" vertical="top" wrapText="1"/>
    </xf>
    <xf numFmtId="0" fontId="2" fillId="4" borderId="11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/>
    </xf>
    <xf numFmtId="0" fontId="1" fillId="3" borderId="0" xfId="0" applyFont="1" applyFill="1" applyBorder="1" applyAlignment="1" applyProtection="1">
      <alignment horizontal="center" vertical="center"/>
    </xf>
    <xf numFmtId="44" fontId="10" fillId="0" borderId="0" xfId="0" applyNumberFormat="1" applyFont="1" applyBorder="1" applyAlignment="1" applyProtection="1">
      <alignment horizontal="center" vertical="center"/>
      <protection locked="0"/>
    </xf>
    <xf numFmtId="44" fontId="1" fillId="0" borderId="6" xfId="0" applyNumberFormat="1" applyFont="1" applyBorder="1"/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wrapText="1"/>
    </xf>
    <xf numFmtId="44" fontId="1" fillId="0" borderId="0" xfId="2" applyFont="1" applyBorder="1" applyAlignment="1">
      <alignment vertical="center" wrapText="1"/>
    </xf>
    <xf numFmtId="0" fontId="1" fillId="0" borderId="0" xfId="0" applyFont="1" applyBorder="1" applyAlignment="1" applyProtection="1">
      <alignment horizontal="center"/>
    </xf>
    <xf numFmtId="44" fontId="1" fillId="0" borderId="0" xfId="2" applyFont="1" applyBorder="1" applyAlignment="1">
      <alignment vertical="center"/>
    </xf>
    <xf numFmtId="0" fontId="9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8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44" fontId="2" fillId="2" borderId="8" xfId="0" applyNumberFormat="1" applyFont="1" applyFill="1" applyBorder="1" applyAlignment="1">
      <alignment horizontal="center" vertical="center"/>
    </xf>
    <xf numFmtId="164" fontId="12" fillId="0" borderId="2" xfId="1" applyNumberFormat="1" applyFont="1" applyFill="1" applyBorder="1" applyAlignment="1">
      <alignment horizontal="left" vertical="center"/>
    </xf>
    <xf numFmtId="164" fontId="12" fillId="0" borderId="4" xfId="1" applyNumberFormat="1" applyFont="1" applyFill="1" applyBorder="1" applyAlignment="1">
      <alignment horizontal="left" vertical="center"/>
    </xf>
    <xf numFmtId="164" fontId="12" fillId="0" borderId="0" xfId="1" applyNumberFormat="1" applyFont="1" applyFill="1" applyBorder="1" applyAlignment="1">
      <alignment horizontal="left" vertical="center"/>
    </xf>
    <xf numFmtId="164" fontId="12" fillId="0" borderId="6" xfId="1" applyNumberFormat="1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164" fontId="13" fillId="5" borderId="1" xfId="1" applyNumberFormat="1" applyFont="1" applyFill="1" applyBorder="1" applyAlignment="1" applyProtection="1">
      <alignment horizontal="center" vertical="center"/>
      <protection locked="0"/>
    </xf>
    <xf numFmtId="164" fontId="13" fillId="5" borderId="8" xfId="1" applyNumberFormat="1" applyFont="1" applyFill="1" applyBorder="1" applyAlignment="1" applyProtection="1">
      <alignment horizontal="center" vertical="center"/>
      <protection locked="0"/>
    </xf>
  </cellXfs>
  <cellStyles count="3">
    <cellStyle name="Currency" xfId="2" builtinId="4"/>
    <cellStyle name="Normal" xfId="0" builtinId="0"/>
    <cellStyle name="Normal_BUD-EST" xfId="1" xr:uid="{00000000-0005-0000-0000-000002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22"/>
  <sheetViews>
    <sheetView tabSelected="1" zoomScale="70" zoomScaleNormal="70" zoomScaleSheetLayoutView="55" zoomScalePageLayoutView="87" workbookViewId="0">
      <selection activeCell="J4" sqref="J4"/>
    </sheetView>
  </sheetViews>
  <sheetFormatPr defaultColWidth="8.85546875" defaultRowHeight="15.75" x14ac:dyDescent="0.25"/>
  <cols>
    <col min="1" max="1" width="0.85546875" style="15" customWidth="1"/>
    <col min="2" max="2" width="12.7109375" style="1" customWidth="1"/>
    <col min="3" max="3" width="30.28515625" style="15" bestFit="1" customWidth="1"/>
    <col min="4" max="4" width="15" style="15" bestFit="1" customWidth="1"/>
    <col min="5" max="5" width="16.28515625" style="15" bestFit="1" customWidth="1"/>
    <col min="6" max="6" width="18.5703125" style="15" bestFit="1" customWidth="1"/>
    <col min="7" max="7" width="16.5703125" style="15" customWidth="1"/>
    <col min="8" max="8" width="13.5703125" style="15" bestFit="1" customWidth="1"/>
    <col min="9" max="9" width="18.85546875" style="1" bestFit="1" customWidth="1"/>
    <col min="10" max="10" width="26" style="15" customWidth="1"/>
    <col min="11" max="11" width="23.28515625" style="15" customWidth="1"/>
    <col min="12" max="12" width="32.42578125" style="15" customWidth="1"/>
    <col min="13" max="13" width="18.5703125" style="15" customWidth="1"/>
    <col min="14" max="14" width="19" style="15" customWidth="1"/>
    <col min="15" max="15" width="21.28515625" style="15" customWidth="1"/>
    <col min="16" max="16" width="144.7109375" style="15" customWidth="1"/>
    <col min="17" max="16384" width="8.85546875" style="15"/>
  </cols>
  <sheetData>
    <row r="1" spans="1:14" ht="13.5" customHeight="1" thickBot="1" x14ac:dyDescent="0.3">
      <c r="A1" s="16"/>
      <c r="B1" s="16"/>
      <c r="C1" s="16"/>
      <c r="D1" s="16"/>
      <c r="I1" s="14"/>
      <c r="J1" s="16"/>
      <c r="K1" s="16"/>
      <c r="L1" s="16"/>
    </row>
    <row r="2" spans="1:14" s="2" customFormat="1" x14ac:dyDescent="0.25">
      <c r="B2" s="6"/>
      <c r="C2" s="37" t="s">
        <v>192</v>
      </c>
      <c r="D2" s="59" t="s">
        <v>197</v>
      </c>
      <c r="E2" s="59"/>
      <c r="F2" s="59"/>
      <c r="G2" s="59"/>
      <c r="H2" s="60"/>
      <c r="I2" s="17"/>
      <c r="J2" s="3"/>
      <c r="K2" s="3"/>
      <c r="L2" s="3"/>
    </row>
    <row r="3" spans="1:14" s="2" customFormat="1" x14ac:dyDescent="0.25">
      <c r="B3" s="6"/>
      <c r="C3" s="38" t="s">
        <v>194</v>
      </c>
      <c r="D3" s="61" t="s">
        <v>198</v>
      </c>
      <c r="E3" s="61"/>
      <c r="F3" s="61"/>
      <c r="G3" s="61"/>
      <c r="H3" s="62"/>
      <c r="I3" s="17"/>
      <c r="J3" s="3"/>
      <c r="K3" s="3"/>
      <c r="L3" s="3"/>
    </row>
    <row r="4" spans="1:14" s="2" customFormat="1" ht="16.5" thickBot="1" x14ac:dyDescent="0.3">
      <c r="B4" s="6"/>
      <c r="C4" s="39" t="s">
        <v>195</v>
      </c>
      <c r="D4" s="65" t="s">
        <v>199</v>
      </c>
      <c r="E4" s="65"/>
      <c r="F4" s="65"/>
      <c r="G4" s="65"/>
      <c r="H4" s="66"/>
      <c r="I4" s="17"/>
      <c r="J4" s="3"/>
      <c r="K4" s="3"/>
      <c r="L4" s="3"/>
    </row>
    <row r="5" spans="1:14" s="2" customFormat="1" x14ac:dyDescent="0.25">
      <c r="B5" s="6"/>
      <c r="C5" s="36"/>
      <c r="D5" s="40"/>
      <c r="E5" s="40"/>
      <c r="F5" s="40"/>
      <c r="G5" s="40"/>
      <c r="H5" s="40"/>
      <c r="I5" s="17"/>
      <c r="J5" s="3"/>
      <c r="K5" s="3"/>
      <c r="L5" s="3"/>
    </row>
    <row r="6" spans="1:14" s="4" customFormat="1" ht="16.5" thickBot="1" x14ac:dyDescent="0.3">
      <c r="A6" s="18"/>
      <c r="B6" s="12"/>
      <c r="C6" s="19"/>
      <c r="D6" s="19"/>
      <c r="E6" s="19"/>
      <c r="F6" s="19"/>
      <c r="G6" s="19"/>
      <c r="H6" s="19"/>
      <c r="I6" s="20"/>
      <c r="J6" s="19"/>
      <c r="K6" s="19"/>
      <c r="M6" s="12"/>
      <c r="N6" s="12"/>
    </row>
    <row r="7" spans="1:14" s="5" customFormat="1" ht="49.5" customHeight="1" x14ac:dyDescent="0.25">
      <c r="A7" s="35"/>
      <c r="B7" s="41" t="s">
        <v>193</v>
      </c>
      <c r="C7" s="42" t="s">
        <v>0</v>
      </c>
      <c r="D7" s="42" t="s">
        <v>1</v>
      </c>
      <c r="E7" s="42" t="s">
        <v>2</v>
      </c>
      <c r="F7" s="42" t="s">
        <v>13</v>
      </c>
      <c r="G7" s="42" t="s">
        <v>189</v>
      </c>
      <c r="H7" s="42" t="s">
        <v>14</v>
      </c>
      <c r="I7" s="42" t="s">
        <v>188</v>
      </c>
      <c r="J7" s="42" t="s">
        <v>196</v>
      </c>
      <c r="K7" s="42" t="s">
        <v>191</v>
      </c>
      <c r="L7" s="43" t="s">
        <v>190</v>
      </c>
    </row>
    <row r="8" spans="1:14" s="24" customFormat="1" x14ac:dyDescent="0.25">
      <c r="A8" s="21"/>
      <c r="B8" s="44">
        <v>1</v>
      </c>
      <c r="C8" s="22" t="s">
        <v>80</v>
      </c>
      <c r="D8" s="22" t="s">
        <v>81</v>
      </c>
      <c r="E8" s="22" t="s">
        <v>76</v>
      </c>
      <c r="F8" s="22" t="s">
        <v>26</v>
      </c>
      <c r="G8" s="45"/>
      <c r="H8" s="23">
        <v>7127.47</v>
      </c>
      <c r="I8" s="23">
        <f>(H8)*1.639</f>
        <v>11681.92333</v>
      </c>
      <c r="J8" s="46">
        <v>0</v>
      </c>
      <c r="K8" s="45"/>
      <c r="L8" s="47">
        <f>J8</f>
        <v>0</v>
      </c>
    </row>
    <row r="9" spans="1:14" s="24" customFormat="1" x14ac:dyDescent="0.25">
      <c r="A9" s="21"/>
      <c r="B9" s="44">
        <v>2</v>
      </c>
      <c r="C9" s="48" t="s">
        <v>55</v>
      </c>
      <c r="D9" s="48" t="s">
        <v>63</v>
      </c>
      <c r="E9" s="48" t="s">
        <v>32</v>
      </c>
      <c r="F9" s="48" t="s">
        <v>26</v>
      </c>
      <c r="G9" s="45"/>
      <c r="H9" s="23">
        <v>2495.94</v>
      </c>
      <c r="I9" s="23">
        <f t="shared" ref="I9:I42" si="0">(H9)*1.639</f>
        <v>4090.84566</v>
      </c>
      <c r="J9" s="46">
        <v>0</v>
      </c>
      <c r="K9" s="45"/>
      <c r="L9" s="47">
        <f t="shared" ref="L9:L72" si="1">J9</f>
        <v>0</v>
      </c>
    </row>
    <row r="10" spans="1:14" s="24" customFormat="1" x14ac:dyDescent="0.25">
      <c r="A10" s="21"/>
      <c r="B10" s="44">
        <v>3</v>
      </c>
      <c r="C10" s="48" t="s">
        <v>56</v>
      </c>
      <c r="D10" s="48" t="s">
        <v>64</v>
      </c>
      <c r="E10" s="48" t="s">
        <v>32</v>
      </c>
      <c r="F10" s="48" t="s">
        <v>26</v>
      </c>
      <c r="G10" s="45"/>
      <c r="H10" s="23">
        <v>3019.69</v>
      </c>
      <c r="I10" s="23">
        <f t="shared" si="0"/>
        <v>4949.2719100000004</v>
      </c>
      <c r="J10" s="46">
        <v>0</v>
      </c>
      <c r="K10" s="45"/>
      <c r="L10" s="47">
        <f t="shared" si="1"/>
        <v>0</v>
      </c>
    </row>
    <row r="11" spans="1:14" s="24" customFormat="1" x14ac:dyDescent="0.25">
      <c r="A11" s="21"/>
      <c r="B11" s="44">
        <v>4</v>
      </c>
      <c r="C11" s="48" t="s">
        <v>57</v>
      </c>
      <c r="D11" s="48" t="s">
        <v>34</v>
      </c>
      <c r="E11" s="48" t="s">
        <v>32</v>
      </c>
      <c r="F11" s="48" t="s">
        <v>26</v>
      </c>
      <c r="G11" s="45"/>
      <c r="H11" s="23">
        <v>3286.45</v>
      </c>
      <c r="I11" s="23">
        <f t="shared" si="0"/>
        <v>5386.4915499999997</v>
      </c>
      <c r="J11" s="46">
        <v>0</v>
      </c>
      <c r="K11" s="45"/>
      <c r="L11" s="47">
        <f t="shared" si="1"/>
        <v>0</v>
      </c>
    </row>
    <row r="12" spans="1:14" s="24" customFormat="1" x14ac:dyDescent="0.25">
      <c r="A12" s="21"/>
      <c r="B12" s="44">
        <v>5</v>
      </c>
      <c r="C12" s="48" t="s">
        <v>58</v>
      </c>
      <c r="D12" s="48" t="s">
        <v>34</v>
      </c>
      <c r="E12" s="48" t="s">
        <v>32</v>
      </c>
      <c r="F12" s="48" t="s">
        <v>26</v>
      </c>
      <c r="G12" s="45"/>
      <c r="H12" s="23">
        <v>3310.09</v>
      </c>
      <c r="I12" s="23">
        <f t="shared" si="0"/>
        <v>5425.2375099999999</v>
      </c>
      <c r="J12" s="46">
        <v>0</v>
      </c>
      <c r="K12" s="45"/>
      <c r="L12" s="47">
        <f t="shared" si="1"/>
        <v>0</v>
      </c>
    </row>
    <row r="13" spans="1:14" s="24" customFormat="1" x14ac:dyDescent="0.25">
      <c r="A13" s="21"/>
      <c r="B13" s="44">
        <v>6</v>
      </c>
      <c r="C13" s="48" t="s">
        <v>59</v>
      </c>
      <c r="D13" s="48" t="s">
        <v>65</v>
      </c>
      <c r="E13" s="48" t="s">
        <v>32</v>
      </c>
      <c r="F13" s="48" t="s">
        <v>26</v>
      </c>
      <c r="G13" s="45"/>
      <c r="H13" s="23">
        <v>4716.18</v>
      </c>
      <c r="I13" s="23">
        <f t="shared" si="0"/>
        <v>7729.8190200000008</v>
      </c>
      <c r="J13" s="46">
        <v>0</v>
      </c>
      <c r="K13" s="45"/>
      <c r="L13" s="47">
        <f t="shared" si="1"/>
        <v>0</v>
      </c>
    </row>
    <row r="14" spans="1:14" s="24" customFormat="1" x14ac:dyDescent="0.25">
      <c r="A14" s="21"/>
      <c r="B14" s="44">
        <v>7</v>
      </c>
      <c r="C14" s="48" t="s">
        <v>60</v>
      </c>
      <c r="D14" s="48" t="s">
        <v>31</v>
      </c>
      <c r="E14" s="48" t="s">
        <v>32</v>
      </c>
      <c r="F14" s="48" t="s">
        <v>26</v>
      </c>
      <c r="G14" s="45"/>
      <c r="H14" s="23">
        <v>6881.32</v>
      </c>
      <c r="I14" s="23">
        <f t="shared" si="0"/>
        <v>11278.483479999999</v>
      </c>
      <c r="J14" s="46">
        <v>0</v>
      </c>
      <c r="K14" s="45"/>
      <c r="L14" s="47">
        <f t="shared" si="1"/>
        <v>0</v>
      </c>
    </row>
    <row r="15" spans="1:14" s="24" customFormat="1" x14ac:dyDescent="0.25">
      <c r="A15" s="21"/>
      <c r="B15" s="44">
        <v>8</v>
      </c>
      <c r="C15" s="48" t="s">
        <v>61</v>
      </c>
      <c r="D15" s="48" t="s">
        <v>34</v>
      </c>
      <c r="E15" s="48" t="s">
        <v>32</v>
      </c>
      <c r="F15" s="48" t="s">
        <v>26</v>
      </c>
      <c r="G15" s="45"/>
      <c r="H15" s="23">
        <v>8320.6200000000008</v>
      </c>
      <c r="I15" s="23">
        <f t="shared" si="0"/>
        <v>13637.496180000002</v>
      </c>
      <c r="J15" s="46">
        <v>0</v>
      </c>
      <c r="K15" s="45"/>
      <c r="L15" s="47">
        <f t="shared" si="1"/>
        <v>0</v>
      </c>
    </row>
    <row r="16" spans="1:14" s="24" customFormat="1" x14ac:dyDescent="0.25">
      <c r="A16" s="21"/>
      <c r="B16" s="44">
        <v>9</v>
      </c>
      <c r="C16" s="48" t="s">
        <v>62</v>
      </c>
      <c r="D16" s="48" t="s">
        <v>66</v>
      </c>
      <c r="E16" s="48" t="s">
        <v>32</v>
      </c>
      <c r="F16" s="48" t="s">
        <v>26</v>
      </c>
      <c r="G16" s="45"/>
      <c r="H16" s="23">
        <v>8649.73</v>
      </c>
      <c r="I16" s="23">
        <f t="shared" si="0"/>
        <v>14176.90747</v>
      </c>
      <c r="J16" s="46">
        <v>0</v>
      </c>
      <c r="K16" s="45"/>
      <c r="L16" s="47">
        <f t="shared" si="1"/>
        <v>0</v>
      </c>
    </row>
    <row r="17" spans="1:12" s="24" customFormat="1" x14ac:dyDescent="0.25">
      <c r="A17" s="25"/>
      <c r="B17" s="44">
        <v>10</v>
      </c>
      <c r="C17" s="22" t="s">
        <v>30</v>
      </c>
      <c r="D17" s="22" t="s">
        <v>31</v>
      </c>
      <c r="E17" s="22" t="s">
        <v>32</v>
      </c>
      <c r="F17" s="22" t="s">
        <v>26</v>
      </c>
      <c r="G17" s="45"/>
      <c r="H17" s="23">
        <v>3946.76</v>
      </c>
      <c r="I17" s="23">
        <f t="shared" si="0"/>
        <v>6468.7396400000007</v>
      </c>
      <c r="J17" s="46">
        <v>0</v>
      </c>
      <c r="K17" s="45"/>
      <c r="L17" s="47">
        <f t="shared" si="1"/>
        <v>0</v>
      </c>
    </row>
    <row r="18" spans="1:12" s="24" customFormat="1" x14ac:dyDescent="0.25">
      <c r="A18" s="25"/>
      <c r="B18" s="44">
        <v>11</v>
      </c>
      <c r="C18" s="22" t="s">
        <v>33</v>
      </c>
      <c r="D18" s="22" t="s">
        <v>34</v>
      </c>
      <c r="E18" s="22" t="s">
        <v>32</v>
      </c>
      <c r="F18" s="22" t="s">
        <v>26</v>
      </c>
      <c r="G18" s="45"/>
      <c r="H18" s="23">
        <v>4777.58</v>
      </c>
      <c r="I18" s="23">
        <f t="shared" si="0"/>
        <v>7830.4536200000002</v>
      </c>
      <c r="J18" s="46">
        <v>0</v>
      </c>
      <c r="K18" s="45"/>
      <c r="L18" s="47">
        <f t="shared" si="1"/>
        <v>0</v>
      </c>
    </row>
    <row r="19" spans="1:12" s="24" customFormat="1" x14ac:dyDescent="0.25">
      <c r="A19" s="21"/>
      <c r="B19" s="44">
        <v>12</v>
      </c>
      <c r="C19" s="22" t="s">
        <v>82</v>
      </c>
      <c r="D19" s="22" t="s">
        <v>83</v>
      </c>
      <c r="E19" s="22" t="s">
        <v>77</v>
      </c>
      <c r="F19" s="22" t="s">
        <v>26</v>
      </c>
      <c r="G19" s="45"/>
      <c r="H19" s="23">
        <v>2684.2</v>
      </c>
      <c r="I19" s="23">
        <f>(H19)*1.639</f>
        <v>4399.4038</v>
      </c>
      <c r="J19" s="46">
        <v>0</v>
      </c>
      <c r="K19" s="45"/>
      <c r="L19" s="47">
        <f t="shared" si="1"/>
        <v>0</v>
      </c>
    </row>
    <row r="20" spans="1:12" s="24" customFormat="1" x14ac:dyDescent="0.25">
      <c r="A20" s="21"/>
      <c r="B20" s="44">
        <v>13</v>
      </c>
      <c r="C20" s="22" t="s">
        <v>84</v>
      </c>
      <c r="D20" s="22" t="s">
        <v>36</v>
      </c>
      <c r="E20" s="22" t="s">
        <v>77</v>
      </c>
      <c r="F20" s="22" t="s">
        <v>26</v>
      </c>
      <c r="G20" s="45"/>
      <c r="H20" s="23">
        <v>3453.9</v>
      </c>
      <c r="I20" s="23">
        <f t="shared" si="0"/>
        <v>5660.9421000000002</v>
      </c>
      <c r="J20" s="46">
        <v>0</v>
      </c>
      <c r="K20" s="45"/>
      <c r="L20" s="47">
        <f t="shared" si="1"/>
        <v>0</v>
      </c>
    </row>
    <row r="21" spans="1:12" s="24" customFormat="1" x14ac:dyDescent="0.25">
      <c r="A21" s="21"/>
      <c r="B21" s="44">
        <v>14</v>
      </c>
      <c r="C21" s="22" t="s">
        <v>85</v>
      </c>
      <c r="D21" s="22" t="s">
        <v>86</v>
      </c>
      <c r="E21" s="22" t="s">
        <v>77</v>
      </c>
      <c r="F21" s="22" t="s">
        <v>26</v>
      </c>
      <c r="G21" s="45"/>
      <c r="H21" s="23">
        <v>3674.07</v>
      </c>
      <c r="I21" s="23">
        <f t="shared" si="0"/>
        <v>6021.8007299999999</v>
      </c>
      <c r="J21" s="46">
        <v>0</v>
      </c>
      <c r="K21" s="45"/>
      <c r="L21" s="47">
        <f t="shared" si="1"/>
        <v>0</v>
      </c>
    </row>
    <row r="22" spans="1:12" s="24" customFormat="1" x14ac:dyDescent="0.25">
      <c r="A22" s="21"/>
      <c r="B22" s="44">
        <v>15</v>
      </c>
      <c r="C22" s="22" t="s">
        <v>87</v>
      </c>
      <c r="D22" s="22" t="s">
        <v>88</v>
      </c>
      <c r="E22" s="22" t="s">
        <v>77</v>
      </c>
      <c r="F22" s="22" t="s">
        <v>26</v>
      </c>
      <c r="G22" s="45"/>
      <c r="H22" s="23">
        <v>8315.32</v>
      </c>
      <c r="I22" s="23">
        <f t="shared" si="0"/>
        <v>13628.80948</v>
      </c>
      <c r="J22" s="46">
        <v>0</v>
      </c>
      <c r="K22" s="45"/>
      <c r="L22" s="47">
        <f t="shared" si="1"/>
        <v>0</v>
      </c>
    </row>
    <row r="23" spans="1:12" s="24" customFormat="1" x14ac:dyDescent="0.25">
      <c r="A23" s="21"/>
      <c r="B23" s="44">
        <v>16</v>
      </c>
      <c r="C23" s="22" t="s">
        <v>89</v>
      </c>
      <c r="D23" s="22" t="s">
        <v>90</v>
      </c>
      <c r="E23" s="22" t="s">
        <v>78</v>
      </c>
      <c r="F23" s="22" t="s">
        <v>26</v>
      </c>
      <c r="G23" s="45"/>
      <c r="H23" s="23">
        <v>7733.65</v>
      </c>
      <c r="I23" s="23">
        <f t="shared" si="0"/>
        <v>12675.45235</v>
      </c>
      <c r="J23" s="46">
        <v>0</v>
      </c>
      <c r="K23" s="45"/>
      <c r="L23" s="47">
        <f t="shared" si="1"/>
        <v>0</v>
      </c>
    </row>
    <row r="24" spans="1:12" s="24" customFormat="1" x14ac:dyDescent="0.25">
      <c r="A24" s="21"/>
      <c r="B24" s="44">
        <v>17</v>
      </c>
      <c r="C24" s="22" t="s">
        <v>16</v>
      </c>
      <c r="D24" s="22" t="s">
        <v>20</v>
      </c>
      <c r="E24" s="22" t="s">
        <v>22</v>
      </c>
      <c r="F24" s="22" t="s">
        <v>26</v>
      </c>
      <c r="G24" s="45"/>
      <c r="H24" s="23">
        <v>1022.42</v>
      </c>
      <c r="I24" s="23">
        <f t="shared" si="0"/>
        <v>1675.74638</v>
      </c>
      <c r="J24" s="46">
        <v>0</v>
      </c>
      <c r="K24" s="45"/>
      <c r="L24" s="47">
        <f t="shared" si="1"/>
        <v>0</v>
      </c>
    </row>
    <row r="25" spans="1:12" s="24" customFormat="1" x14ac:dyDescent="0.25">
      <c r="A25" s="21"/>
      <c r="B25" s="44">
        <v>18</v>
      </c>
      <c r="C25" s="22" t="s">
        <v>18</v>
      </c>
      <c r="D25" s="22" t="s">
        <v>20</v>
      </c>
      <c r="E25" s="22" t="s">
        <v>22</v>
      </c>
      <c r="F25" s="22" t="s">
        <v>26</v>
      </c>
      <c r="G25" s="45"/>
      <c r="H25" s="23">
        <v>6957.91</v>
      </c>
      <c r="I25" s="23">
        <f t="shared" si="0"/>
        <v>11404.01449</v>
      </c>
      <c r="J25" s="46">
        <v>0</v>
      </c>
      <c r="K25" s="45"/>
      <c r="L25" s="47">
        <f t="shared" si="1"/>
        <v>0</v>
      </c>
    </row>
    <row r="26" spans="1:12" s="24" customFormat="1" x14ac:dyDescent="0.25">
      <c r="A26" s="21"/>
      <c r="B26" s="44">
        <v>19</v>
      </c>
      <c r="C26" s="48" t="s">
        <v>67</v>
      </c>
      <c r="D26" s="48" t="s">
        <v>69</v>
      </c>
      <c r="E26" s="48" t="s">
        <v>37</v>
      </c>
      <c r="F26" s="48" t="s">
        <v>26</v>
      </c>
      <c r="G26" s="45"/>
      <c r="H26" s="23">
        <v>3619.69</v>
      </c>
      <c r="I26" s="23">
        <f t="shared" si="0"/>
        <v>5932.67191</v>
      </c>
      <c r="J26" s="46">
        <v>0</v>
      </c>
      <c r="K26" s="45"/>
      <c r="L26" s="47">
        <f t="shared" si="1"/>
        <v>0</v>
      </c>
    </row>
    <row r="27" spans="1:12" s="24" customFormat="1" x14ac:dyDescent="0.25">
      <c r="A27" s="21"/>
      <c r="B27" s="44">
        <v>20</v>
      </c>
      <c r="C27" s="48" t="s">
        <v>68</v>
      </c>
      <c r="D27" s="48" t="s">
        <v>70</v>
      </c>
      <c r="E27" s="48" t="s">
        <v>37</v>
      </c>
      <c r="F27" s="48" t="s">
        <v>26</v>
      </c>
      <c r="G27" s="45"/>
      <c r="H27" s="23">
        <v>3804.18</v>
      </c>
      <c r="I27" s="23">
        <f t="shared" si="0"/>
        <v>6235.0510199999999</v>
      </c>
      <c r="J27" s="46">
        <v>0</v>
      </c>
      <c r="K27" s="45"/>
      <c r="L27" s="47">
        <f t="shared" si="1"/>
        <v>0</v>
      </c>
    </row>
    <row r="28" spans="1:12" s="24" customFormat="1" x14ac:dyDescent="0.25">
      <c r="A28" s="21"/>
      <c r="B28" s="44">
        <v>21</v>
      </c>
      <c r="C28" s="22" t="s">
        <v>35</v>
      </c>
      <c r="D28" s="22" t="s">
        <v>36</v>
      </c>
      <c r="E28" s="22" t="s">
        <v>37</v>
      </c>
      <c r="F28" s="22" t="s">
        <v>26</v>
      </c>
      <c r="G28" s="45"/>
      <c r="H28" s="23">
        <v>20563.099999999999</v>
      </c>
      <c r="I28" s="23">
        <f t="shared" si="0"/>
        <v>33702.920899999997</v>
      </c>
      <c r="J28" s="46">
        <v>0</v>
      </c>
      <c r="K28" s="45"/>
      <c r="L28" s="47">
        <f t="shared" si="1"/>
        <v>0</v>
      </c>
    </row>
    <row r="29" spans="1:12" s="24" customFormat="1" x14ac:dyDescent="0.25">
      <c r="A29" s="21"/>
      <c r="B29" s="44">
        <v>22</v>
      </c>
      <c r="C29" s="22" t="s">
        <v>38</v>
      </c>
      <c r="D29" s="22" t="s">
        <v>39</v>
      </c>
      <c r="E29" s="22" t="s">
        <v>37</v>
      </c>
      <c r="F29" s="22" t="s">
        <v>26</v>
      </c>
      <c r="G29" s="45"/>
      <c r="H29" s="23">
        <v>25136.93</v>
      </c>
      <c r="I29" s="23">
        <f t="shared" si="0"/>
        <v>41199.428270000004</v>
      </c>
      <c r="J29" s="46">
        <v>0</v>
      </c>
      <c r="K29" s="45"/>
      <c r="L29" s="47">
        <f t="shared" si="1"/>
        <v>0</v>
      </c>
    </row>
    <row r="30" spans="1:12" s="24" customFormat="1" x14ac:dyDescent="0.25">
      <c r="A30" s="21"/>
      <c r="B30" s="44">
        <v>23</v>
      </c>
      <c r="C30" s="22" t="s">
        <v>91</v>
      </c>
      <c r="D30" s="22" t="s">
        <v>92</v>
      </c>
      <c r="E30" s="22" t="s">
        <v>79</v>
      </c>
      <c r="F30" s="22" t="s">
        <v>26</v>
      </c>
      <c r="G30" s="45"/>
      <c r="H30" s="23">
        <v>1690.44</v>
      </c>
      <c r="I30" s="23">
        <f t="shared" si="0"/>
        <v>2770.6311599999999</v>
      </c>
      <c r="J30" s="46">
        <v>0</v>
      </c>
      <c r="K30" s="45"/>
      <c r="L30" s="47">
        <f t="shared" si="1"/>
        <v>0</v>
      </c>
    </row>
    <row r="31" spans="1:12" s="24" customFormat="1" x14ac:dyDescent="0.25">
      <c r="A31" s="21"/>
      <c r="B31" s="44">
        <v>24</v>
      </c>
      <c r="C31" s="22" t="s">
        <v>185</v>
      </c>
      <c r="D31" s="22" t="s">
        <v>65</v>
      </c>
      <c r="E31" s="22" t="s">
        <v>32</v>
      </c>
      <c r="F31" s="22" t="s">
        <v>26</v>
      </c>
      <c r="G31" s="45"/>
      <c r="H31" s="23">
        <v>30583.01</v>
      </c>
      <c r="I31" s="23">
        <f t="shared" si="0"/>
        <v>50125.553390000001</v>
      </c>
      <c r="J31" s="46">
        <v>0</v>
      </c>
      <c r="K31" s="45"/>
      <c r="L31" s="47">
        <f t="shared" si="1"/>
        <v>0</v>
      </c>
    </row>
    <row r="32" spans="1:12" s="24" customFormat="1" x14ac:dyDescent="0.25">
      <c r="A32" s="21"/>
      <c r="B32" s="44">
        <v>25</v>
      </c>
      <c r="C32" s="22" t="s">
        <v>174</v>
      </c>
      <c r="D32" s="22" t="s">
        <v>175</v>
      </c>
      <c r="E32" s="22" t="s">
        <v>173</v>
      </c>
      <c r="F32" s="22" t="s">
        <v>26</v>
      </c>
      <c r="G32" s="45"/>
      <c r="H32" s="23">
        <v>10886.5</v>
      </c>
      <c r="I32" s="23">
        <f>(H32)*1.639</f>
        <v>17842.9735</v>
      </c>
      <c r="J32" s="46">
        <v>0</v>
      </c>
      <c r="K32" s="45"/>
      <c r="L32" s="47">
        <f t="shared" si="1"/>
        <v>0</v>
      </c>
    </row>
    <row r="33" spans="1:12" s="24" customFormat="1" x14ac:dyDescent="0.25">
      <c r="A33" s="21"/>
      <c r="B33" s="44">
        <v>26</v>
      </c>
      <c r="C33" s="22" t="s">
        <v>176</v>
      </c>
      <c r="D33" s="22" t="s">
        <v>177</v>
      </c>
      <c r="E33" s="22" t="s">
        <v>173</v>
      </c>
      <c r="F33" s="22" t="s">
        <v>26</v>
      </c>
      <c r="G33" s="45"/>
      <c r="H33" s="23">
        <v>16019.58</v>
      </c>
      <c r="I33" s="23">
        <f>(H33)*1.639</f>
        <v>26256.091619999999</v>
      </c>
      <c r="J33" s="46">
        <v>0</v>
      </c>
      <c r="K33" s="45"/>
      <c r="L33" s="47">
        <f t="shared" si="1"/>
        <v>0</v>
      </c>
    </row>
    <row r="34" spans="1:12" s="24" customFormat="1" x14ac:dyDescent="0.25">
      <c r="A34" s="21"/>
      <c r="B34" s="44">
        <v>27</v>
      </c>
      <c r="C34" s="22" t="s">
        <v>71</v>
      </c>
      <c r="D34" s="22" t="s">
        <v>41</v>
      </c>
      <c r="E34" s="22" t="s">
        <v>42</v>
      </c>
      <c r="F34" s="22" t="s">
        <v>26</v>
      </c>
      <c r="G34" s="45"/>
      <c r="H34" s="23">
        <v>5410.9</v>
      </c>
      <c r="I34" s="23">
        <f t="shared" si="0"/>
        <v>8868.4650999999994</v>
      </c>
      <c r="J34" s="46">
        <v>0</v>
      </c>
      <c r="K34" s="45"/>
      <c r="L34" s="47">
        <f t="shared" si="1"/>
        <v>0</v>
      </c>
    </row>
    <row r="35" spans="1:12" s="24" customFormat="1" x14ac:dyDescent="0.25">
      <c r="A35" s="21"/>
      <c r="B35" s="44">
        <v>28</v>
      </c>
      <c r="C35" s="22" t="s">
        <v>72</v>
      </c>
      <c r="D35" s="22" t="s">
        <v>41</v>
      </c>
      <c r="E35" s="22" t="s">
        <v>42</v>
      </c>
      <c r="F35" s="22" t="s">
        <v>26</v>
      </c>
      <c r="G35" s="45"/>
      <c r="H35" s="23">
        <v>6521.32</v>
      </c>
      <c r="I35" s="23">
        <f t="shared" si="0"/>
        <v>10688.44348</v>
      </c>
      <c r="J35" s="46">
        <v>0</v>
      </c>
      <c r="K35" s="45"/>
      <c r="L35" s="47">
        <f t="shared" si="1"/>
        <v>0</v>
      </c>
    </row>
    <row r="36" spans="1:12" x14ac:dyDescent="0.25">
      <c r="A36" s="21"/>
      <c r="B36" s="44">
        <v>29</v>
      </c>
      <c r="C36" s="22" t="s">
        <v>40</v>
      </c>
      <c r="D36" s="22" t="s">
        <v>41</v>
      </c>
      <c r="E36" s="22" t="s">
        <v>42</v>
      </c>
      <c r="F36" s="22" t="s">
        <v>26</v>
      </c>
      <c r="G36" s="45"/>
      <c r="H36" s="23">
        <v>21097.29</v>
      </c>
      <c r="I36" s="23">
        <f t="shared" si="0"/>
        <v>34578.458310000002</v>
      </c>
      <c r="J36" s="46">
        <v>0</v>
      </c>
      <c r="K36" s="45"/>
      <c r="L36" s="47">
        <f t="shared" si="1"/>
        <v>0</v>
      </c>
    </row>
    <row r="37" spans="1:12" x14ac:dyDescent="0.25">
      <c r="A37" s="21"/>
      <c r="B37" s="44">
        <v>30</v>
      </c>
      <c r="C37" s="22" t="s">
        <v>98</v>
      </c>
      <c r="D37" s="22" t="s">
        <v>93</v>
      </c>
      <c r="E37" s="22" t="s">
        <v>93</v>
      </c>
      <c r="F37" s="22" t="s">
        <v>26</v>
      </c>
      <c r="G37" s="45"/>
      <c r="H37" s="23">
        <v>1530.41</v>
      </c>
      <c r="I37" s="23">
        <f t="shared" si="0"/>
        <v>2508.3419900000004</v>
      </c>
      <c r="J37" s="46">
        <v>0</v>
      </c>
      <c r="K37" s="45"/>
      <c r="L37" s="47">
        <f t="shared" si="1"/>
        <v>0</v>
      </c>
    </row>
    <row r="38" spans="1:12" x14ac:dyDescent="0.25">
      <c r="A38" s="21"/>
      <c r="B38" s="44">
        <v>31</v>
      </c>
      <c r="C38" s="48" t="s">
        <v>23</v>
      </c>
      <c r="D38" s="48" t="s">
        <v>24</v>
      </c>
      <c r="E38" s="48" t="s">
        <v>25</v>
      </c>
      <c r="F38" s="48" t="s">
        <v>26</v>
      </c>
      <c r="G38" s="45"/>
      <c r="H38" s="23">
        <v>20339.72</v>
      </c>
      <c r="I38" s="23">
        <f t="shared" si="0"/>
        <v>33336.801080000005</v>
      </c>
      <c r="J38" s="46">
        <v>0</v>
      </c>
      <c r="K38" s="45"/>
      <c r="L38" s="47">
        <f t="shared" si="1"/>
        <v>0</v>
      </c>
    </row>
    <row r="39" spans="1:12" x14ac:dyDescent="0.25">
      <c r="A39" s="21"/>
      <c r="B39" s="44">
        <v>32</v>
      </c>
      <c r="C39" s="48" t="s">
        <v>27</v>
      </c>
      <c r="D39" s="48" t="s">
        <v>28</v>
      </c>
      <c r="E39" s="48" t="s">
        <v>25</v>
      </c>
      <c r="F39" s="48" t="s">
        <v>26</v>
      </c>
      <c r="G39" s="45"/>
      <c r="H39" s="23">
        <v>3353.23</v>
      </c>
      <c r="I39" s="23">
        <f t="shared" si="0"/>
        <v>5495.9439700000003</v>
      </c>
      <c r="J39" s="46">
        <v>0</v>
      </c>
      <c r="K39" s="45"/>
      <c r="L39" s="47">
        <f t="shared" si="1"/>
        <v>0</v>
      </c>
    </row>
    <row r="40" spans="1:12" x14ac:dyDescent="0.25">
      <c r="A40" s="21"/>
      <c r="B40" s="44">
        <v>33</v>
      </c>
      <c r="C40" s="48" t="s">
        <v>29</v>
      </c>
      <c r="D40" s="48" t="s">
        <v>24</v>
      </c>
      <c r="E40" s="48" t="s">
        <v>25</v>
      </c>
      <c r="F40" s="48" t="s">
        <v>26</v>
      </c>
      <c r="G40" s="45"/>
      <c r="H40" s="23">
        <v>2526.02</v>
      </c>
      <c r="I40" s="23">
        <f t="shared" si="0"/>
        <v>4140.14678</v>
      </c>
      <c r="J40" s="46">
        <v>0</v>
      </c>
      <c r="K40" s="45"/>
      <c r="L40" s="47">
        <f t="shared" si="1"/>
        <v>0</v>
      </c>
    </row>
    <row r="41" spans="1:12" x14ac:dyDescent="0.25">
      <c r="A41" s="21"/>
      <c r="B41" s="44">
        <v>34</v>
      </c>
      <c r="C41" s="48" t="s">
        <v>49</v>
      </c>
      <c r="D41" s="48" t="s">
        <v>28</v>
      </c>
      <c r="E41" s="48" t="s">
        <v>25</v>
      </c>
      <c r="F41" s="48" t="s">
        <v>26</v>
      </c>
      <c r="G41" s="45"/>
      <c r="H41" s="23">
        <v>139.86000000000001</v>
      </c>
      <c r="I41" s="23">
        <f t="shared" si="0"/>
        <v>229.23054000000002</v>
      </c>
      <c r="J41" s="46">
        <v>0</v>
      </c>
      <c r="K41" s="45"/>
      <c r="L41" s="47">
        <f t="shared" si="1"/>
        <v>0</v>
      </c>
    </row>
    <row r="42" spans="1:12" x14ac:dyDescent="0.25">
      <c r="A42" s="21"/>
      <c r="B42" s="44">
        <v>35</v>
      </c>
      <c r="C42" s="48" t="s">
        <v>50</v>
      </c>
      <c r="D42" s="48" t="s">
        <v>51</v>
      </c>
      <c r="E42" s="48" t="s">
        <v>25</v>
      </c>
      <c r="F42" s="48" t="s">
        <v>26</v>
      </c>
      <c r="G42" s="45"/>
      <c r="H42" s="23">
        <v>496.54</v>
      </c>
      <c r="I42" s="23">
        <f t="shared" si="0"/>
        <v>813.82906000000003</v>
      </c>
      <c r="J42" s="46">
        <v>0</v>
      </c>
      <c r="K42" s="45"/>
      <c r="L42" s="47">
        <f t="shared" si="1"/>
        <v>0</v>
      </c>
    </row>
    <row r="43" spans="1:12" x14ac:dyDescent="0.25">
      <c r="A43" s="21"/>
      <c r="B43" s="44">
        <v>36</v>
      </c>
      <c r="C43" s="48" t="s">
        <v>52</v>
      </c>
      <c r="D43" s="48" t="s">
        <v>51</v>
      </c>
      <c r="E43" s="48" t="s">
        <v>25</v>
      </c>
      <c r="F43" s="48" t="s">
        <v>26</v>
      </c>
      <c r="G43" s="45"/>
      <c r="H43" s="23">
        <v>1635.38</v>
      </c>
      <c r="I43" s="23">
        <f t="shared" ref="I43:I73" si="2">(H43)*1.639</f>
        <v>2680.3878200000004</v>
      </c>
      <c r="J43" s="46">
        <v>0</v>
      </c>
      <c r="K43" s="45"/>
      <c r="L43" s="47">
        <f t="shared" si="1"/>
        <v>0</v>
      </c>
    </row>
    <row r="44" spans="1:12" x14ac:dyDescent="0.25">
      <c r="A44" s="21"/>
      <c r="B44" s="44">
        <v>37</v>
      </c>
      <c r="C44" s="48" t="s">
        <v>53</v>
      </c>
      <c r="D44" s="48" t="s">
        <v>54</v>
      </c>
      <c r="E44" s="48" t="s">
        <v>25</v>
      </c>
      <c r="F44" s="48" t="s">
        <v>26</v>
      </c>
      <c r="G44" s="45"/>
      <c r="H44" s="23">
        <v>7596.24</v>
      </c>
      <c r="I44" s="23">
        <f>(H44)*1.639</f>
        <v>12450.237359999999</v>
      </c>
      <c r="J44" s="46">
        <v>0</v>
      </c>
      <c r="K44" s="45"/>
      <c r="L44" s="47">
        <f t="shared" si="1"/>
        <v>0</v>
      </c>
    </row>
    <row r="45" spans="1:12" x14ac:dyDescent="0.25">
      <c r="A45" s="21"/>
      <c r="B45" s="44">
        <v>38</v>
      </c>
      <c r="C45" s="22" t="s">
        <v>99</v>
      </c>
      <c r="D45" s="22" t="s">
        <v>127</v>
      </c>
      <c r="E45" s="22" t="s">
        <v>94</v>
      </c>
      <c r="F45" s="22" t="s">
        <v>26</v>
      </c>
      <c r="G45" s="45"/>
      <c r="H45" s="23">
        <v>3547.55</v>
      </c>
      <c r="I45" s="23">
        <f t="shared" si="2"/>
        <v>5814.4344500000007</v>
      </c>
      <c r="J45" s="46">
        <v>0</v>
      </c>
      <c r="K45" s="45"/>
      <c r="L45" s="47">
        <f t="shared" si="1"/>
        <v>0</v>
      </c>
    </row>
    <row r="46" spans="1:12" x14ac:dyDescent="0.25">
      <c r="A46" s="21"/>
      <c r="B46" s="44">
        <v>39</v>
      </c>
      <c r="C46" s="22" t="s">
        <v>43</v>
      </c>
      <c r="D46" s="22" t="s">
        <v>44</v>
      </c>
      <c r="E46" s="22" t="s">
        <v>45</v>
      </c>
      <c r="F46" s="22" t="s">
        <v>26</v>
      </c>
      <c r="G46" s="45"/>
      <c r="H46" s="23">
        <v>10988.02</v>
      </c>
      <c r="I46" s="23">
        <f t="shared" si="2"/>
        <v>18009.36478</v>
      </c>
      <c r="J46" s="46">
        <v>0</v>
      </c>
      <c r="K46" s="45"/>
      <c r="L46" s="47">
        <f t="shared" si="1"/>
        <v>0</v>
      </c>
    </row>
    <row r="47" spans="1:12" x14ac:dyDescent="0.25">
      <c r="A47" s="21"/>
      <c r="B47" s="44">
        <v>40</v>
      </c>
      <c r="C47" s="22" t="s">
        <v>186</v>
      </c>
      <c r="D47" s="22" t="s">
        <v>24</v>
      </c>
      <c r="E47" s="22" t="s">
        <v>25</v>
      </c>
      <c r="F47" s="22" t="s">
        <v>26</v>
      </c>
      <c r="G47" s="45"/>
      <c r="H47" s="23">
        <v>14845.97</v>
      </c>
      <c r="I47" s="23">
        <f t="shared" si="2"/>
        <v>24332.544829999999</v>
      </c>
      <c r="J47" s="46">
        <v>0</v>
      </c>
      <c r="K47" s="45"/>
      <c r="L47" s="47">
        <f t="shared" si="1"/>
        <v>0</v>
      </c>
    </row>
    <row r="48" spans="1:12" x14ac:dyDescent="0.25">
      <c r="A48" s="21"/>
      <c r="B48" s="44">
        <v>41</v>
      </c>
      <c r="C48" s="22" t="s">
        <v>187</v>
      </c>
      <c r="D48" s="22" t="s">
        <v>128</v>
      </c>
      <c r="E48" s="22" t="s">
        <v>95</v>
      </c>
      <c r="F48" s="22" t="s">
        <v>26</v>
      </c>
      <c r="G48" s="45"/>
      <c r="H48" s="23">
        <v>602.57000000000005</v>
      </c>
      <c r="I48" s="23">
        <f t="shared" si="2"/>
        <v>987.61223000000007</v>
      </c>
      <c r="J48" s="46">
        <v>0</v>
      </c>
      <c r="K48" s="45"/>
      <c r="L48" s="47">
        <f t="shared" si="1"/>
        <v>0</v>
      </c>
    </row>
    <row r="49" spans="1:12" x14ac:dyDescent="0.25">
      <c r="A49" s="21"/>
      <c r="B49" s="44">
        <v>42</v>
      </c>
      <c r="C49" s="22" t="s">
        <v>100</v>
      </c>
      <c r="D49" s="22" t="s">
        <v>129</v>
      </c>
      <c r="E49" s="22" t="s">
        <v>96</v>
      </c>
      <c r="F49" s="22" t="s">
        <v>26</v>
      </c>
      <c r="G49" s="45"/>
      <c r="H49" s="23">
        <v>55.16</v>
      </c>
      <c r="I49" s="23">
        <f t="shared" si="2"/>
        <v>90.407240000000002</v>
      </c>
      <c r="J49" s="46">
        <v>0</v>
      </c>
      <c r="K49" s="45"/>
      <c r="L49" s="47">
        <f t="shared" si="1"/>
        <v>0</v>
      </c>
    </row>
    <row r="50" spans="1:12" x14ac:dyDescent="0.25">
      <c r="A50" s="21"/>
      <c r="B50" s="44">
        <v>43</v>
      </c>
      <c r="C50" s="22" t="s">
        <v>101</v>
      </c>
      <c r="D50" s="22" t="s">
        <v>129</v>
      </c>
      <c r="E50" s="22" t="s">
        <v>96</v>
      </c>
      <c r="F50" s="22" t="s">
        <v>26</v>
      </c>
      <c r="G50" s="45"/>
      <c r="H50" s="23">
        <v>324.62</v>
      </c>
      <c r="I50" s="23">
        <f t="shared" si="2"/>
        <v>532.05218000000002</v>
      </c>
      <c r="J50" s="46">
        <v>0</v>
      </c>
      <c r="K50" s="45"/>
      <c r="L50" s="47">
        <f t="shared" si="1"/>
        <v>0</v>
      </c>
    </row>
    <row r="51" spans="1:12" x14ac:dyDescent="0.25">
      <c r="A51" s="21"/>
      <c r="B51" s="44">
        <v>44</v>
      </c>
      <c r="C51" s="22" t="s">
        <v>102</v>
      </c>
      <c r="D51" s="22" t="s">
        <v>129</v>
      </c>
      <c r="E51" s="22" t="s">
        <v>96</v>
      </c>
      <c r="F51" s="22" t="s">
        <v>26</v>
      </c>
      <c r="G51" s="45"/>
      <c r="H51" s="23">
        <v>603.04999999999995</v>
      </c>
      <c r="I51" s="23">
        <f t="shared" si="2"/>
        <v>988.3989499999999</v>
      </c>
      <c r="J51" s="46">
        <v>0</v>
      </c>
      <c r="K51" s="45"/>
      <c r="L51" s="47">
        <f t="shared" si="1"/>
        <v>0</v>
      </c>
    </row>
    <row r="52" spans="1:12" x14ac:dyDescent="0.25">
      <c r="A52" s="21"/>
      <c r="B52" s="44">
        <v>45</v>
      </c>
      <c r="C52" s="22" t="s">
        <v>103</v>
      </c>
      <c r="D52" s="22" t="s">
        <v>129</v>
      </c>
      <c r="E52" s="22" t="s">
        <v>96</v>
      </c>
      <c r="F52" s="22" t="s">
        <v>26</v>
      </c>
      <c r="G52" s="45"/>
      <c r="H52" s="23">
        <v>919.77</v>
      </c>
      <c r="I52" s="23">
        <f t="shared" si="2"/>
        <v>1507.5030300000001</v>
      </c>
      <c r="J52" s="46">
        <v>0</v>
      </c>
      <c r="K52" s="45"/>
      <c r="L52" s="47">
        <f t="shared" si="1"/>
        <v>0</v>
      </c>
    </row>
    <row r="53" spans="1:12" x14ac:dyDescent="0.25">
      <c r="A53" s="21"/>
      <c r="B53" s="44">
        <v>46</v>
      </c>
      <c r="C53" s="22" t="s">
        <v>104</v>
      </c>
      <c r="D53" s="22" t="s">
        <v>129</v>
      </c>
      <c r="E53" s="22" t="s">
        <v>96</v>
      </c>
      <c r="F53" s="22" t="s">
        <v>26</v>
      </c>
      <c r="G53" s="45"/>
      <c r="H53" s="23">
        <v>1133.53</v>
      </c>
      <c r="I53" s="23">
        <f t="shared" si="2"/>
        <v>1857.8556699999999</v>
      </c>
      <c r="J53" s="46">
        <v>0</v>
      </c>
      <c r="K53" s="45"/>
      <c r="L53" s="47">
        <f t="shared" si="1"/>
        <v>0</v>
      </c>
    </row>
    <row r="54" spans="1:12" x14ac:dyDescent="0.25">
      <c r="A54" s="21"/>
      <c r="B54" s="44">
        <v>47</v>
      </c>
      <c r="C54" s="22" t="s">
        <v>105</v>
      </c>
      <c r="D54" s="22" t="s">
        <v>129</v>
      </c>
      <c r="E54" s="22" t="s">
        <v>96</v>
      </c>
      <c r="F54" s="22" t="s">
        <v>26</v>
      </c>
      <c r="G54" s="45"/>
      <c r="H54" s="23">
        <v>1855.3</v>
      </c>
      <c r="I54" s="23">
        <f t="shared" si="2"/>
        <v>3040.8366999999998</v>
      </c>
      <c r="J54" s="46">
        <v>0</v>
      </c>
      <c r="K54" s="45"/>
      <c r="L54" s="47">
        <f t="shared" si="1"/>
        <v>0</v>
      </c>
    </row>
    <row r="55" spans="1:12" x14ac:dyDescent="0.25">
      <c r="A55" s="21"/>
      <c r="B55" s="44">
        <v>48</v>
      </c>
      <c r="C55" s="22" t="s">
        <v>106</v>
      </c>
      <c r="D55" s="22" t="s">
        <v>129</v>
      </c>
      <c r="E55" s="22" t="s">
        <v>96</v>
      </c>
      <c r="F55" s="22" t="s">
        <v>26</v>
      </c>
      <c r="G55" s="45"/>
      <c r="H55" s="23">
        <v>1971.93</v>
      </c>
      <c r="I55" s="23">
        <f t="shared" si="2"/>
        <v>3231.9932699999999</v>
      </c>
      <c r="J55" s="46">
        <v>0</v>
      </c>
      <c r="K55" s="45"/>
      <c r="L55" s="47">
        <f t="shared" si="1"/>
        <v>0</v>
      </c>
    </row>
    <row r="56" spans="1:12" x14ac:dyDescent="0.25">
      <c r="A56" s="21"/>
      <c r="B56" s="44">
        <v>49</v>
      </c>
      <c r="C56" s="22" t="s">
        <v>107</v>
      </c>
      <c r="D56" s="22" t="s">
        <v>130</v>
      </c>
      <c r="E56" s="22" t="s">
        <v>96</v>
      </c>
      <c r="F56" s="22" t="s">
        <v>26</v>
      </c>
      <c r="G56" s="45"/>
      <c r="H56" s="23">
        <v>2125.77</v>
      </c>
      <c r="I56" s="23">
        <f t="shared" si="2"/>
        <v>3484.1370299999999</v>
      </c>
      <c r="J56" s="46">
        <v>0</v>
      </c>
      <c r="K56" s="45"/>
      <c r="L56" s="47">
        <f t="shared" si="1"/>
        <v>0</v>
      </c>
    </row>
    <row r="57" spans="1:12" x14ac:dyDescent="0.25">
      <c r="A57" s="21"/>
      <c r="B57" s="44">
        <v>50</v>
      </c>
      <c r="C57" s="22" t="s">
        <v>108</v>
      </c>
      <c r="D57" s="22" t="s">
        <v>129</v>
      </c>
      <c r="E57" s="22" t="s">
        <v>96</v>
      </c>
      <c r="F57" s="22" t="s">
        <v>26</v>
      </c>
      <c r="G57" s="45"/>
      <c r="H57" s="23">
        <v>2138.17</v>
      </c>
      <c r="I57" s="23">
        <f t="shared" si="2"/>
        <v>3504.46063</v>
      </c>
      <c r="J57" s="46">
        <v>0</v>
      </c>
      <c r="K57" s="45"/>
      <c r="L57" s="47">
        <f t="shared" si="1"/>
        <v>0</v>
      </c>
    </row>
    <row r="58" spans="1:12" x14ac:dyDescent="0.25">
      <c r="A58" s="21"/>
      <c r="B58" s="44">
        <v>51</v>
      </c>
      <c r="C58" s="22" t="s">
        <v>109</v>
      </c>
      <c r="D58" s="22" t="s">
        <v>129</v>
      </c>
      <c r="E58" s="22" t="s">
        <v>96</v>
      </c>
      <c r="F58" s="22" t="s">
        <v>26</v>
      </c>
      <c r="G58" s="45"/>
      <c r="H58" s="23">
        <v>2986.72</v>
      </c>
      <c r="I58" s="23">
        <f t="shared" si="2"/>
        <v>4895.2340799999993</v>
      </c>
      <c r="J58" s="46">
        <v>0</v>
      </c>
      <c r="K58" s="45"/>
      <c r="L58" s="47">
        <f t="shared" si="1"/>
        <v>0</v>
      </c>
    </row>
    <row r="59" spans="1:12" x14ac:dyDescent="0.25">
      <c r="A59" s="21"/>
      <c r="B59" s="44">
        <v>52</v>
      </c>
      <c r="C59" s="22" t="s">
        <v>110</v>
      </c>
      <c r="D59" s="22" t="s">
        <v>130</v>
      </c>
      <c r="E59" s="22" t="s">
        <v>96</v>
      </c>
      <c r="F59" s="22" t="s">
        <v>26</v>
      </c>
      <c r="G59" s="45"/>
      <c r="H59" s="23">
        <v>3014.68</v>
      </c>
      <c r="I59" s="23">
        <f t="shared" si="2"/>
        <v>4941.06052</v>
      </c>
      <c r="J59" s="46">
        <v>0</v>
      </c>
      <c r="K59" s="45"/>
      <c r="L59" s="47">
        <f t="shared" si="1"/>
        <v>0</v>
      </c>
    </row>
    <row r="60" spans="1:12" x14ac:dyDescent="0.25">
      <c r="A60" s="21"/>
      <c r="B60" s="44">
        <v>53</v>
      </c>
      <c r="C60" s="22" t="s">
        <v>111</v>
      </c>
      <c r="D60" s="22" t="s">
        <v>129</v>
      </c>
      <c r="E60" s="22" t="s">
        <v>96</v>
      </c>
      <c r="F60" s="22" t="s">
        <v>26</v>
      </c>
      <c r="G60" s="45"/>
      <c r="H60" s="23">
        <v>3269.9</v>
      </c>
      <c r="I60" s="23">
        <f t="shared" si="2"/>
        <v>5359.3661000000002</v>
      </c>
      <c r="J60" s="46">
        <v>0</v>
      </c>
      <c r="K60" s="45"/>
      <c r="L60" s="47">
        <f t="shared" si="1"/>
        <v>0</v>
      </c>
    </row>
    <row r="61" spans="1:12" x14ac:dyDescent="0.25">
      <c r="A61" s="21"/>
      <c r="B61" s="44">
        <v>54</v>
      </c>
      <c r="C61" s="22" t="s">
        <v>112</v>
      </c>
      <c r="D61" s="22" t="s">
        <v>129</v>
      </c>
      <c r="E61" s="22" t="s">
        <v>96</v>
      </c>
      <c r="F61" s="22" t="s">
        <v>26</v>
      </c>
      <c r="G61" s="45"/>
      <c r="H61" s="23">
        <v>3372.61</v>
      </c>
      <c r="I61" s="23">
        <f t="shared" si="2"/>
        <v>5527.7077900000004</v>
      </c>
      <c r="J61" s="46">
        <v>0</v>
      </c>
      <c r="K61" s="45"/>
      <c r="L61" s="47">
        <f t="shared" si="1"/>
        <v>0</v>
      </c>
    </row>
    <row r="62" spans="1:12" x14ac:dyDescent="0.25">
      <c r="A62" s="21"/>
      <c r="B62" s="44">
        <v>55</v>
      </c>
      <c r="C62" s="22" t="s">
        <v>113</v>
      </c>
      <c r="D62" s="22" t="s">
        <v>129</v>
      </c>
      <c r="E62" s="22" t="s">
        <v>96</v>
      </c>
      <c r="F62" s="22" t="s">
        <v>26</v>
      </c>
      <c r="G62" s="45"/>
      <c r="H62" s="23">
        <v>3454.61</v>
      </c>
      <c r="I62" s="23">
        <f t="shared" si="2"/>
        <v>5662.1057900000005</v>
      </c>
      <c r="J62" s="46">
        <v>0</v>
      </c>
      <c r="K62" s="45"/>
      <c r="L62" s="47">
        <f t="shared" si="1"/>
        <v>0</v>
      </c>
    </row>
    <row r="63" spans="1:12" x14ac:dyDescent="0.25">
      <c r="A63" s="21"/>
      <c r="B63" s="44">
        <v>56</v>
      </c>
      <c r="C63" s="22" t="s">
        <v>114</v>
      </c>
      <c r="D63" s="22" t="s">
        <v>129</v>
      </c>
      <c r="E63" s="22" t="s">
        <v>96</v>
      </c>
      <c r="F63" s="22" t="s">
        <v>26</v>
      </c>
      <c r="G63" s="45"/>
      <c r="H63" s="23">
        <v>3884.53</v>
      </c>
      <c r="I63" s="23">
        <f t="shared" si="2"/>
        <v>6366.74467</v>
      </c>
      <c r="J63" s="46">
        <v>0</v>
      </c>
      <c r="K63" s="45"/>
      <c r="L63" s="47">
        <f t="shared" si="1"/>
        <v>0</v>
      </c>
    </row>
    <row r="64" spans="1:12" x14ac:dyDescent="0.25">
      <c r="A64" s="21"/>
      <c r="B64" s="44">
        <v>57</v>
      </c>
      <c r="C64" s="22" t="s">
        <v>115</v>
      </c>
      <c r="D64" s="22" t="s">
        <v>129</v>
      </c>
      <c r="E64" s="22" t="s">
        <v>96</v>
      </c>
      <c r="F64" s="22" t="s">
        <v>26</v>
      </c>
      <c r="G64" s="45"/>
      <c r="H64" s="23">
        <v>4142.24</v>
      </c>
      <c r="I64" s="23">
        <f t="shared" si="2"/>
        <v>6789.1313599999994</v>
      </c>
      <c r="J64" s="46">
        <v>0</v>
      </c>
      <c r="K64" s="45"/>
      <c r="L64" s="47">
        <f t="shared" si="1"/>
        <v>0</v>
      </c>
    </row>
    <row r="65" spans="1:12" x14ac:dyDescent="0.25">
      <c r="A65" s="21"/>
      <c r="B65" s="44">
        <v>58</v>
      </c>
      <c r="C65" s="22" t="s">
        <v>116</v>
      </c>
      <c r="D65" s="22" t="s">
        <v>129</v>
      </c>
      <c r="E65" s="22" t="s">
        <v>96</v>
      </c>
      <c r="F65" s="22" t="s">
        <v>26</v>
      </c>
      <c r="G65" s="45"/>
      <c r="H65" s="23">
        <v>4773.6099999999997</v>
      </c>
      <c r="I65" s="23">
        <f t="shared" si="2"/>
        <v>7823.94679</v>
      </c>
      <c r="J65" s="46">
        <v>0</v>
      </c>
      <c r="K65" s="45"/>
      <c r="L65" s="47">
        <f t="shared" si="1"/>
        <v>0</v>
      </c>
    </row>
    <row r="66" spans="1:12" x14ac:dyDescent="0.25">
      <c r="A66" s="21"/>
      <c r="B66" s="44">
        <v>59</v>
      </c>
      <c r="C66" s="22" t="s">
        <v>117</v>
      </c>
      <c r="D66" s="22" t="s">
        <v>129</v>
      </c>
      <c r="E66" s="22" t="s">
        <v>96</v>
      </c>
      <c r="F66" s="22" t="s">
        <v>26</v>
      </c>
      <c r="G66" s="45"/>
      <c r="H66" s="23">
        <v>5724.5</v>
      </c>
      <c r="I66" s="23">
        <f t="shared" si="2"/>
        <v>9382.4555</v>
      </c>
      <c r="J66" s="46">
        <v>0</v>
      </c>
      <c r="K66" s="45"/>
      <c r="L66" s="47">
        <f t="shared" si="1"/>
        <v>0</v>
      </c>
    </row>
    <row r="67" spans="1:12" x14ac:dyDescent="0.25">
      <c r="A67" s="21"/>
      <c r="B67" s="44">
        <v>60</v>
      </c>
      <c r="C67" s="22" t="s">
        <v>118</v>
      </c>
      <c r="D67" s="22" t="s">
        <v>129</v>
      </c>
      <c r="E67" s="22" t="s">
        <v>96</v>
      </c>
      <c r="F67" s="22" t="s">
        <v>26</v>
      </c>
      <c r="G67" s="45"/>
      <c r="H67" s="23">
        <v>6517.42</v>
      </c>
      <c r="I67" s="23">
        <f t="shared" si="2"/>
        <v>10682.051380000001</v>
      </c>
      <c r="J67" s="46">
        <v>0</v>
      </c>
      <c r="K67" s="45"/>
      <c r="L67" s="47">
        <f t="shared" si="1"/>
        <v>0</v>
      </c>
    </row>
    <row r="68" spans="1:12" x14ac:dyDescent="0.25">
      <c r="A68" s="21"/>
      <c r="B68" s="44">
        <v>61</v>
      </c>
      <c r="C68" s="22" t="s">
        <v>119</v>
      </c>
      <c r="D68" s="22" t="s">
        <v>129</v>
      </c>
      <c r="E68" s="22" t="s">
        <v>96</v>
      </c>
      <c r="F68" s="22" t="s">
        <v>26</v>
      </c>
      <c r="G68" s="45"/>
      <c r="H68" s="23">
        <v>6539.2</v>
      </c>
      <c r="I68" s="23">
        <f t="shared" si="2"/>
        <v>10717.748799999999</v>
      </c>
      <c r="J68" s="46">
        <v>0</v>
      </c>
      <c r="K68" s="45"/>
      <c r="L68" s="47">
        <f t="shared" si="1"/>
        <v>0</v>
      </c>
    </row>
    <row r="69" spans="1:12" x14ac:dyDescent="0.25">
      <c r="A69" s="21"/>
      <c r="B69" s="44">
        <v>62</v>
      </c>
      <c r="C69" s="22" t="s">
        <v>120</v>
      </c>
      <c r="D69" s="22" t="s">
        <v>131</v>
      </c>
      <c r="E69" s="22" t="s">
        <v>97</v>
      </c>
      <c r="F69" s="22" t="s">
        <v>26</v>
      </c>
      <c r="G69" s="45"/>
      <c r="H69" s="23">
        <v>363.72</v>
      </c>
      <c r="I69" s="23">
        <f t="shared" si="2"/>
        <v>596.13708000000008</v>
      </c>
      <c r="J69" s="46">
        <v>0</v>
      </c>
      <c r="K69" s="45"/>
      <c r="L69" s="47">
        <f t="shared" si="1"/>
        <v>0</v>
      </c>
    </row>
    <row r="70" spans="1:12" x14ac:dyDescent="0.25">
      <c r="A70" s="21"/>
      <c r="B70" s="44">
        <v>63</v>
      </c>
      <c r="C70" s="22" t="s">
        <v>121</v>
      </c>
      <c r="D70" s="22" t="s">
        <v>131</v>
      </c>
      <c r="E70" s="22" t="s">
        <v>97</v>
      </c>
      <c r="F70" s="22" t="s">
        <v>26</v>
      </c>
      <c r="G70" s="45"/>
      <c r="H70" s="23">
        <v>2098.62</v>
      </c>
      <c r="I70" s="23">
        <f t="shared" si="2"/>
        <v>3439.6381799999999</v>
      </c>
      <c r="J70" s="46">
        <v>0</v>
      </c>
      <c r="K70" s="45"/>
      <c r="L70" s="47">
        <f t="shared" si="1"/>
        <v>0</v>
      </c>
    </row>
    <row r="71" spans="1:12" x14ac:dyDescent="0.25">
      <c r="A71" s="21"/>
      <c r="B71" s="44">
        <v>64</v>
      </c>
      <c r="C71" s="22" t="s">
        <v>122</v>
      </c>
      <c r="D71" s="22" t="s">
        <v>132</v>
      </c>
      <c r="E71" s="22" t="s">
        <v>97</v>
      </c>
      <c r="F71" s="22" t="s">
        <v>26</v>
      </c>
      <c r="G71" s="45"/>
      <c r="H71" s="23">
        <v>2789.26</v>
      </c>
      <c r="I71" s="23">
        <f t="shared" si="2"/>
        <v>4571.5971400000008</v>
      </c>
      <c r="J71" s="46">
        <v>0</v>
      </c>
      <c r="K71" s="45"/>
      <c r="L71" s="47">
        <f t="shared" si="1"/>
        <v>0</v>
      </c>
    </row>
    <row r="72" spans="1:12" x14ac:dyDescent="0.25">
      <c r="A72" s="21"/>
      <c r="B72" s="44">
        <v>65</v>
      </c>
      <c r="C72" s="22" t="s">
        <v>123</v>
      </c>
      <c r="D72" s="22" t="s">
        <v>133</v>
      </c>
      <c r="E72" s="22" t="s">
        <v>97</v>
      </c>
      <c r="F72" s="22" t="s">
        <v>26</v>
      </c>
      <c r="G72" s="45"/>
      <c r="H72" s="23">
        <v>3283.3</v>
      </c>
      <c r="I72" s="23">
        <f t="shared" si="2"/>
        <v>5381.3287</v>
      </c>
      <c r="J72" s="46">
        <v>0</v>
      </c>
      <c r="K72" s="45"/>
      <c r="L72" s="47">
        <f t="shared" si="1"/>
        <v>0</v>
      </c>
    </row>
    <row r="73" spans="1:12" x14ac:dyDescent="0.25">
      <c r="A73" s="21"/>
      <c r="B73" s="44">
        <v>66</v>
      </c>
      <c r="C73" s="22" t="s">
        <v>124</v>
      </c>
      <c r="D73" s="22" t="s">
        <v>133</v>
      </c>
      <c r="E73" s="22" t="s">
        <v>97</v>
      </c>
      <c r="F73" s="22" t="s">
        <v>26</v>
      </c>
      <c r="G73" s="45"/>
      <c r="H73" s="23">
        <v>4819.92</v>
      </c>
      <c r="I73" s="23">
        <f t="shared" si="2"/>
        <v>7899.8488800000005</v>
      </c>
      <c r="J73" s="46">
        <v>0</v>
      </c>
      <c r="K73" s="45"/>
      <c r="L73" s="47">
        <f t="shared" ref="L73:L100" si="3">J73</f>
        <v>0</v>
      </c>
    </row>
    <row r="74" spans="1:12" x14ac:dyDescent="0.25">
      <c r="A74" s="21"/>
      <c r="B74" s="44">
        <v>67</v>
      </c>
      <c r="C74" s="22" t="s">
        <v>125</v>
      </c>
      <c r="D74" s="22" t="s">
        <v>134</v>
      </c>
      <c r="E74" s="22" t="s">
        <v>97</v>
      </c>
      <c r="F74" s="22" t="s">
        <v>26</v>
      </c>
      <c r="G74" s="45"/>
      <c r="H74" s="23">
        <v>4869.4799999999996</v>
      </c>
      <c r="I74" s="23">
        <f t="shared" ref="I74:I99" si="4">(H74)*1.639</f>
        <v>7981.0777199999993</v>
      </c>
      <c r="J74" s="46">
        <v>0</v>
      </c>
      <c r="K74" s="45"/>
      <c r="L74" s="47">
        <f t="shared" si="3"/>
        <v>0</v>
      </c>
    </row>
    <row r="75" spans="1:12" x14ac:dyDescent="0.25">
      <c r="A75" s="21"/>
      <c r="B75" s="44">
        <v>68</v>
      </c>
      <c r="C75" s="22" t="s">
        <v>126</v>
      </c>
      <c r="D75" s="22" t="s">
        <v>131</v>
      </c>
      <c r="E75" s="22" t="s">
        <v>97</v>
      </c>
      <c r="F75" s="22" t="s">
        <v>26</v>
      </c>
      <c r="G75" s="45"/>
      <c r="H75" s="23">
        <v>7453.55</v>
      </c>
      <c r="I75" s="23">
        <f t="shared" si="4"/>
        <v>12216.36845</v>
      </c>
      <c r="J75" s="46">
        <v>0</v>
      </c>
      <c r="K75" s="45"/>
      <c r="L75" s="47">
        <f t="shared" si="3"/>
        <v>0</v>
      </c>
    </row>
    <row r="76" spans="1:12" x14ac:dyDescent="0.25">
      <c r="A76" s="21"/>
      <c r="B76" s="44">
        <v>69</v>
      </c>
      <c r="C76" s="22" t="s">
        <v>136</v>
      </c>
      <c r="D76" s="22" t="s">
        <v>137</v>
      </c>
      <c r="E76" s="22" t="s">
        <v>135</v>
      </c>
      <c r="F76" s="22" t="s">
        <v>26</v>
      </c>
      <c r="G76" s="45"/>
      <c r="H76" s="23">
        <v>2543.87</v>
      </c>
      <c r="I76" s="23">
        <f t="shared" si="4"/>
        <v>4169.4029300000002</v>
      </c>
      <c r="J76" s="46">
        <v>0</v>
      </c>
      <c r="K76" s="45"/>
      <c r="L76" s="47">
        <f>J76</f>
        <v>0</v>
      </c>
    </row>
    <row r="77" spans="1:12" x14ac:dyDescent="0.25">
      <c r="A77" s="21"/>
      <c r="B77" s="44">
        <v>70</v>
      </c>
      <c r="C77" s="22" t="s">
        <v>138</v>
      </c>
      <c r="D77" s="22" t="s">
        <v>139</v>
      </c>
      <c r="E77" s="22" t="s">
        <v>135</v>
      </c>
      <c r="F77" s="22" t="s">
        <v>26</v>
      </c>
      <c r="G77" s="45"/>
      <c r="H77" s="23">
        <v>2728.65</v>
      </c>
      <c r="I77" s="23">
        <f t="shared" si="4"/>
        <v>4472.2573499999999</v>
      </c>
      <c r="J77" s="46">
        <v>0</v>
      </c>
      <c r="K77" s="45"/>
      <c r="L77" s="47">
        <f t="shared" si="3"/>
        <v>0</v>
      </c>
    </row>
    <row r="78" spans="1:12" x14ac:dyDescent="0.25">
      <c r="A78" s="21"/>
      <c r="B78" s="44">
        <v>71</v>
      </c>
      <c r="C78" s="22" t="s">
        <v>140</v>
      </c>
      <c r="D78" s="22" t="s">
        <v>141</v>
      </c>
      <c r="E78" s="22" t="s">
        <v>135</v>
      </c>
      <c r="F78" s="22" t="s">
        <v>26</v>
      </c>
      <c r="G78" s="45"/>
      <c r="H78" s="23">
        <v>2830.11</v>
      </c>
      <c r="I78" s="23">
        <f t="shared" si="4"/>
        <v>4638.5502900000001</v>
      </c>
      <c r="J78" s="46">
        <v>0</v>
      </c>
      <c r="K78" s="45"/>
      <c r="L78" s="47">
        <f t="shared" si="3"/>
        <v>0</v>
      </c>
    </row>
    <row r="79" spans="1:12" x14ac:dyDescent="0.25">
      <c r="A79" s="21"/>
      <c r="B79" s="44">
        <v>72</v>
      </c>
      <c r="C79" s="22" t="s">
        <v>142</v>
      </c>
      <c r="D79" s="22" t="s">
        <v>129</v>
      </c>
      <c r="E79" s="22" t="s">
        <v>135</v>
      </c>
      <c r="F79" s="22" t="s">
        <v>26</v>
      </c>
      <c r="G79" s="45"/>
      <c r="H79" s="23">
        <v>2878.66</v>
      </c>
      <c r="I79" s="23">
        <f t="shared" si="4"/>
        <v>4718.12374</v>
      </c>
      <c r="J79" s="46">
        <v>0</v>
      </c>
      <c r="K79" s="45"/>
      <c r="L79" s="47">
        <f t="shared" si="3"/>
        <v>0</v>
      </c>
    </row>
    <row r="80" spans="1:12" x14ac:dyDescent="0.25">
      <c r="A80" s="21"/>
      <c r="B80" s="44">
        <v>73</v>
      </c>
      <c r="C80" s="22" t="s">
        <v>143</v>
      </c>
      <c r="D80" s="22" t="s">
        <v>137</v>
      </c>
      <c r="E80" s="22" t="s">
        <v>135</v>
      </c>
      <c r="F80" s="22" t="s">
        <v>26</v>
      </c>
      <c r="G80" s="45"/>
      <c r="H80" s="23">
        <v>2894.48</v>
      </c>
      <c r="I80" s="23">
        <f t="shared" si="4"/>
        <v>4744.0527199999997</v>
      </c>
      <c r="J80" s="46">
        <v>0</v>
      </c>
      <c r="K80" s="45"/>
      <c r="L80" s="47">
        <f t="shared" si="3"/>
        <v>0</v>
      </c>
    </row>
    <row r="81" spans="1:12" x14ac:dyDescent="0.25">
      <c r="A81" s="21"/>
      <c r="B81" s="44">
        <v>74</v>
      </c>
      <c r="C81" s="22" t="s">
        <v>144</v>
      </c>
      <c r="D81" s="22" t="s">
        <v>145</v>
      </c>
      <c r="E81" s="22" t="s">
        <v>135</v>
      </c>
      <c r="F81" s="22" t="s">
        <v>26</v>
      </c>
      <c r="G81" s="45"/>
      <c r="H81" s="23">
        <v>3033.98</v>
      </c>
      <c r="I81" s="23">
        <f t="shared" si="4"/>
        <v>4972.6932200000001</v>
      </c>
      <c r="J81" s="46">
        <v>0</v>
      </c>
      <c r="K81" s="45"/>
      <c r="L81" s="47">
        <f t="shared" si="3"/>
        <v>0</v>
      </c>
    </row>
    <row r="82" spans="1:12" x14ac:dyDescent="0.25">
      <c r="A82" s="21"/>
      <c r="B82" s="44">
        <v>75</v>
      </c>
      <c r="C82" s="22" t="s">
        <v>146</v>
      </c>
      <c r="D82" s="22" t="s">
        <v>145</v>
      </c>
      <c r="E82" s="22" t="s">
        <v>135</v>
      </c>
      <c r="F82" s="22" t="s">
        <v>26</v>
      </c>
      <c r="G82" s="45"/>
      <c r="H82" s="23">
        <v>3049.84</v>
      </c>
      <c r="I82" s="23">
        <f t="shared" si="4"/>
        <v>4998.6877600000007</v>
      </c>
      <c r="J82" s="46">
        <v>0</v>
      </c>
      <c r="K82" s="45"/>
      <c r="L82" s="47">
        <f t="shared" si="3"/>
        <v>0</v>
      </c>
    </row>
    <row r="83" spans="1:12" x14ac:dyDescent="0.25">
      <c r="A83" s="21"/>
      <c r="B83" s="44">
        <v>76</v>
      </c>
      <c r="C83" s="22" t="s">
        <v>147</v>
      </c>
      <c r="D83" s="22" t="s">
        <v>148</v>
      </c>
      <c r="E83" s="22" t="s">
        <v>135</v>
      </c>
      <c r="F83" s="22" t="s">
        <v>26</v>
      </c>
      <c r="G83" s="45"/>
      <c r="H83" s="23">
        <v>3836.7</v>
      </c>
      <c r="I83" s="23">
        <f t="shared" si="4"/>
        <v>6288.3512999999994</v>
      </c>
      <c r="J83" s="46">
        <v>0</v>
      </c>
      <c r="K83" s="45"/>
      <c r="L83" s="47">
        <f t="shared" si="3"/>
        <v>0</v>
      </c>
    </row>
    <row r="84" spans="1:12" x14ac:dyDescent="0.25">
      <c r="A84" s="21"/>
      <c r="B84" s="44">
        <v>77</v>
      </c>
      <c r="C84" s="22" t="s">
        <v>149</v>
      </c>
      <c r="D84" s="22" t="s">
        <v>150</v>
      </c>
      <c r="E84" s="22" t="s">
        <v>135</v>
      </c>
      <c r="F84" s="22" t="s">
        <v>26</v>
      </c>
      <c r="G84" s="45"/>
      <c r="H84" s="23">
        <v>4832.38</v>
      </c>
      <c r="I84" s="23">
        <f t="shared" si="4"/>
        <v>7920.2708200000006</v>
      </c>
      <c r="J84" s="46">
        <v>0</v>
      </c>
      <c r="K84" s="45"/>
      <c r="L84" s="47">
        <f t="shared" si="3"/>
        <v>0</v>
      </c>
    </row>
    <row r="85" spans="1:12" x14ac:dyDescent="0.25">
      <c r="A85" s="21"/>
      <c r="B85" s="44">
        <v>78</v>
      </c>
      <c r="C85" s="22" t="s">
        <v>151</v>
      </c>
      <c r="D85" s="22" t="s">
        <v>152</v>
      </c>
      <c r="E85" s="22" t="s">
        <v>135</v>
      </c>
      <c r="F85" s="22" t="s">
        <v>26</v>
      </c>
      <c r="G85" s="45"/>
      <c r="H85" s="23">
        <v>4990.47</v>
      </c>
      <c r="I85" s="23">
        <f t="shared" si="4"/>
        <v>8179.3803300000009</v>
      </c>
      <c r="J85" s="46">
        <v>0</v>
      </c>
      <c r="K85" s="45"/>
      <c r="L85" s="47">
        <f t="shared" si="3"/>
        <v>0</v>
      </c>
    </row>
    <row r="86" spans="1:12" x14ac:dyDescent="0.25">
      <c r="A86" s="21"/>
      <c r="B86" s="44">
        <v>79</v>
      </c>
      <c r="C86" s="22" t="s">
        <v>153</v>
      </c>
      <c r="D86" s="22" t="s">
        <v>137</v>
      </c>
      <c r="E86" s="22" t="s">
        <v>135</v>
      </c>
      <c r="F86" s="22" t="s">
        <v>26</v>
      </c>
      <c r="G86" s="45"/>
      <c r="H86" s="23">
        <v>5158.55</v>
      </c>
      <c r="I86" s="23">
        <f t="shared" si="4"/>
        <v>8454.8634500000007</v>
      </c>
      <c r="J86" s="46">
        <v>0</v>
      </c>
      <c r="K86" s="45"/>
      <c r="L86" s="47">
        <f t="shared" si="3"/>
        <v>0</v>
      </c>
    </row>
    <row r="87" spans="1:12" x14ac:dyDescent="0.25">
      <c r="A87" s="21"/>
      <c r="B87" s="44">
        <v>80</v>
      </c>
      <c r="C87" s="22" t="s">
        <v>154</v>
      </c>
      <c r="D87" s="22" t="s">
        <v>137</v>
      </c>
      <c r="E87" s="22" t="s">
        <v>135</v>
      </c>
      <c r="F87" s="22" t="s">
        <v>26</v>
      </c>
      <c r="G87" s="45"/>
      <c r="H87" s="23">
        <v>7208.12</v>
      </c>
      <c r="I87" s="23">
        <f t="shared" si="4"/>
        <v>11814.108679999999</v>
      </c>
      <c r="J87" s="46">
        <v>0</v>
      </c>
      <c r="K87" s="45"/>
      <c r="L87" s="47">
        <f t="shared" si="3"/>
        <v>0</v>
      </c>
    </row>
    <row r="88" spans="1:12" x14ac:dyDescent="0.25">
      <c r="A88" s="21"/>
      <c r="B88" s="44">
        <v>81</v>
      </c>
      <c r="C88" s="22" t="s">
        <v>155</v>
      </c>
      <c r="D88" s="22" t="s">
        <v>156</v>
      </c>
      <c r="E88" s="22" t="s">
        <v>135</v>
      </c>
      <c r="F88" s="22" t="s">
        <v>26</v>
      </c>
      <c r="G88" s="45"/>
      <c r="H88" s="23">
        <v>7213.91</v>
      </c>
      <c r="I88" s="23">
        <f t="shared" si="4"/>
        <v>11823.59849</v>
      </c>
      <c r="J88" s="46">
        <v>0</v>
      </c>
      <c r="K88" s="45"/>
      <c r="L88" s="47">
        <f t="shared" si="3"/>
        <v>0</v>
      </c>
    </row>
    <row r="89" spans="1:12" x14ac:dyDescent="0.25">
      <c r="A89" s="21"/>
      <c r="B89" s="44">
        <v>82</v>
      </c>
      <c r="C89" s="22" t="s">
        <v>157</v>
      </c>
      <c r="D89" s="22" t="s">
        <v>145</v>
      </c>
      <c r="E89" s="22" t="s">
        <v>135</v>
      </c>
      <c r="F89" s="22" t="s">
        <v>26</v>
      </c>
      <c r="G89" s="45"/>
      <c r="H89" s="23">
        <v>8215.5300000000007</v>
      </c>
      <c r="I89" s="23">
        <f t="shared" si="4"/>
        <v>13465.253670000002</v>
      </c>
      <c r="J89" s="46">
        <v>0</v>
      </c>
      <c r="K89" s="45"/>
      <c r="L89" s="47">
        <f t="shared" si="3"/>
        <v>0</v>
      </c>
    </row>
    <row r="90" spans="1:12" x14ac:dyDescent="0.25">
      <c r="A90" s="21"/>
      <c r="B90" s="44">
        <v>83</v>
      </c>
      <c r="C90" s="22" t="s">
        <v>46</v>
      </c>
      <c r="D90" s="22" t="s">
        <v>47</v>
      </c>
      <c r="E90" s="22" t="s">
        <v>48</v>
      </c>
      <c r="F90" s="22" t="s">
        <v>26</v>
      </c>
      <c r="G90" s="45"/>
      <c r="H90" s="23">
        <v>12725.1</v>
      </c>
      <c r="I90" s="23">
        <f t="shared" si="4"/>
        <v>20856.438900000001</v>
      </c>
      <c r="J90" s="46">
        <v>0</v>
      </c>
      <c r="K90" s="45"/>
      <c r="L90" s="47">
        <f t="shared" si="3"/>
        <v>0</v>
      </c>
    </row>
    <row r="91" spans="1:12" x14ac:dyDescent="0.25">
      <c r="A91" s="21"/>
      <c r="B91" s="44">
        <v>84</v>
      </c>
      <c r="C91" s="22" t="s">
        <v>73</v>
      </c>
      <c r="D91" s="22" t="s">
        <v>74</v>
      </c>
      <c r="E91" s="22" t="s">
        <v>48</v>
      </c>
      <c r="F91" s="22" t="s">
        <v>26</v>
      </c>
      <c r="G91" s="45"/>
      <c r="H91" s="23">
        <v>6885.05</v>
      </c>
      <c r="I91" s="23">
        <f t="shared" si="4"/>
        <v>11284.596950000001</v>
      </c>
      <c r="J91" s="46">
        <v>0</v>
      </c>
      <c r="K91" s="45"/>
      <c r="L91" s="47">
        <f t="shared" si="3"/>
        <v>0</v>
      </c>
    </row>
    <row r="92" spans="1:12" x14ac:dyDescent="0.25">
      <c r="A92" s="21"/>
      <c r="B92" s="44">
        <v>85</v>
      </c>
      <c r="C92" s="22" t="s">
        <v>75</v>
      </c>
      <c r="D92" s="22" t="s">
        <v>74</v>
      </c>
      <c r="E92" s="22" t="s">
        <v>48</v>
      </c>
      <c r="F92" s="22" t="s">
        <v>26</v>
      </c>
      <c r="G92" s="45"/>
      <c r="H92" s="23">
        <v>7108.17</v>
      </c>
      <c r="I92" s="23">
        <f t="shared" si="4"/>
        <v>11650.29063</v>
      </c>
      <c r="J92" s="46">
        <v>0</v>
      </c>
      <c r="K92" s="45"/>
      <c r="L92" s="47">
        <f t="shared" si="3"/>
        <v>0</v>
      </c>
    </row>
    <row r="93" spans="1:12" x14ac:dyDescent="0.25">
      <c r="A93" s="21"/>
      <c r="B93" s="44">
        <v>86</v>
      </c>
      <c r="C93" s="22" t="s">
        <v>161</v>
      </c>
      <c r="D93" s="22" t="s">
        <v>162</v>
      </c>
      <c r="E93" s="22" t="s">
        <v>158</v>
      </c>
      <c r="F93" s="22" t="s">
        <v>26</v>
      </c>
      <c r="G93" s="45"/>
      <c r="H93" s="23">
        <v>109.68</v>
      </c>
      <c r="I93" s="23">
        <f t="shared" si="4"/>
        <v>179.76552000000001</v>
      </c>
      <c r="J93" s="46">
        <v>0</v>
      </c>
      <c r="K93" s="45"/>
      <c r="L93" s="47">
        <f t="shared" si="3"/>
        <v>0</v>
      </c>
    </row>
    <row r="94" spans="1:12" x14ac:dyDescent="0.25">
      <c r="A94" s="21"/>
      <c r="B94" s="44">
        <v>87</v>
      </c>
      <c r="C94" s="22" t="s">
        <v>163</v>
      </c>
      <c r="D94" s="22" t="s">
        <v>164</v>
      </c>
      <c r="E94" s="22" t="s">
        <v>159</v>
      </c>
      <c r="F94" s="22" t="s">
        <v>26</v>
      </c>
      <c r="G94" s="45"/>
      <c r="H94" s="23">
        <v>1788.72</v>
      </c>
      <c r="I94" s="23">
        <f t="shared" si="4"/>
        <v>2931.7120800000002</v>
      </c>
      <c r="J94" s="46">
        <v>0</v>
      </c>
      <c r="K94" s="45"/>
      <c r="L94" s="47">
        <f t="shared" si="3"/>
        <v>0</v>
      </c>
    </row>
    <row r="95" spans="1:12" x14ac:dyDescent="0.25">
      <c r="A95" s="21"/>
      <c r="B95" s="44">
        <v>88</v>
      </c>
      <c r="C95" s="22" t="s">
        <v>165</v>
      </c>
      <c r="D95" s="22" t="s">
        <v>166</v>
      </c>
      <c r="E95" s="22" t="s">
        <v>159</v>
      </c>
      <c r="F95" s="22" t="s">
        <v>26</v>
      </c>
      <c r="G95" s="45"/>
      <c r="H95" s="23">
        <v>3828.09</v>
      </c>
      <c r="I95" s="23">
        <f t="shared" si="4"/>
        <v>6274.2395100000003</v>
      </c>
      <c r="J95" s="46">
        <v>0</v>
      </c>
      <c r="K95" s="45"/>
      <c r="L95" s="47">
        <f t="shared" si="3"/>
        <v>0</v>
      </c>
    </row>
    <row r="96" spans="1:12" x14ac:dyDescent="0.25">
      <c r="A96" s="21"/>
      <c r="B96" s="44">
        <v>89</v>
      </c>
      <c r="C96" s="22" t="s">
        <v>167</v>
      </c>
      <c r="D96" s="22" t="s">
        <v>168</v>
      </c>
      <c r="E96" s="22" t="s">
        <v>159</v>
      </c>
      <c r="F96" s="22" t="s">
        <v>26</v>
      </c>
      <c r="G96" s="45"/>
      <c r="H96" s="23">
        <v>6057.04</v>
      </c>
      <c r="I96" s="23">
        <f t="shared" si="4"/>
        <v>9927.4885599999998</v>
      </c>
      <c r="J96" s="46">
        <v>0</v>
      </c>
      <c r="K96" s="45"/>
      <c r="L96" s="47">
        <f t="shared" si="3"/>
        <v>0</v>
      </c>
    </row>
    <row r="97" spans="1:12" x14ac:dyDescent="0.25">
      <c r="A97" s="21"/>
      <c r="B97" s="44">
        <v>90</v>
      </c>
      <c r="C97" s="22" t="s">
        <v>169</v>
      </c>
      <c r="D97" s="22" t="s">
        <v>170</v>
      </c>
      <c r="E97" s="22" t="s">
        <v>160</v>
      </c>
      <c r="F97" s="22" t="s">
        <v>26</v>
      </c>
      <c r="G97" s="45"/>
      <c r="H97" s="23">
        <v>2801.51</v>
      </c>
      <c r="I97" s="23">
        <f t="shared" si="4"/>
        <v>4591.6748900000002</v>
      </c>
      <c r="J97" s="46">
        <v>0</v>
      </c>
      <c r="K97" s="45"/>
      <c r="L97" s="47">
        <f t="shared" si="3"/>
        <v>0</v>
      </c>
    </row>
    <row r="98" spans="1:12" x14ac:dyDescent="0.25">
      <c r="A98" s="21"/>
      <c r="B98" s="44">
        <v>91</v>
      </c>
      <c r="C98" s="22" t="s">
        <v>171</v>
      </c>
      <c r="D98" s="22" t="s">
        <v>172</v>
      </c>
      <c r="E98" s="22" t="s">
        <v>160</v>
      </c>
      <c r="F98" s="22" t="s">
        <v>26</v>
      </c>
      <c r="G98" s="45"/>
      <c r="H98" s="23">
        <v>3666.38</v>
      </c>
      <c r="I98" s="23">
        <f t="shared" si="4"/>
        <v>6009.1968200000001</v>
      </c>
      <c r="J98" s="46">
        <v>0</v>
      </c>
      <c r="K98" s="45"/>
      <c r="L98" s="47">
        <f t="shared" si="3"/>
        <v>0</v>
      </c>
    </row>
    <row r="99" spans="1:12" x14ac:dyDescent="0.25">
      <c r="A99" s="21"/>
      <c r="B99" s="44">
        <v>92</v>
      </c>
      <c r="C99" s="22" t="s">
        <v>17</v>
      </c>
      <c r="D99" s="22" t="s">
        <v>19</v>
      </c>
      <c r="E99" s="22" t="s">
        <v>21</v>
      </c>
      <c r="F99" s="22" t="s">
        <v>26</v>
      </c>
      <c r="G99" s="45"/>
      <c r="H99" s="23">
        <v>7057.88</v>
      </c>
      <c r="I99" s="23">
        <f t="shared" si="4"/>
        <v>11567.865320000001</v>
      </c>
      <c r="J99" s="46">
        <v>0</v>
      </c>
      <c r="K99" s="45"/>
      <c r="L99" s="47">
        <f t="shared" si="3"/>
        <v>0</v>
      </c>
    </row>
    <row r="100" spans="1:12" x14ac:dyDescent="0.25">
      <c r="A100" s="21"/>
      <c r="B100" s="44">
        <v>93</v>
      </c>
      <c r="C100" s="49" t="s">
        <v>178</v>
      </c>
      <c r="D100" s="49" t="s">
        <v>19</v>
      </c>
      <c r="E100" s="49" t="s">
        <v>21</v>
      </c>
      <c r="F100" s="22" t="s">
        <v>26</v>
      </c>
      <c r="G100" s="45"/>
      <c r="H100" s="50">
        <v>14017.26</v>
      </c>
      <c r="I100" s="23">
        <f>(H100)*1.639</f>
        <v>22974.289140000001</v>
      </c>
      <c r="J100" s="46">
        <v>0</v>
      </c>
      <c r="K100" s="45"/>
      <c r="L100" s="47">
        <f t="shared" si="3"/>
        <v>0</v>
      </c>
    </row>
    <row r="101" spans="1:12" x14ac:dyDescent="0.25">
      <c r="A101" s="26"/>
      <c r="B101" s="44">
        <v>94</v>
      </c>
      <c r="C101" s="22" t="s">
        <v>179</v>
      </c>
      <c r="D101" s="22" t="s">
        <v>28</v>
      </c>
      <c r="E101" s="22" t="s">
        <v>25</v>
      </c>
      <c r="F101" s="12" t="s">
        <v>180</v>
      </c>
      <c r="G101" s="51">
        <v>2424</v>
      </c>
      <c r="H101" s="52">
        <v>62819.37</v>
      </c>
      <c r="I101" s="23">
        <f t="shared" ref="I101:I103" si="5">(H101)*1.639</f>
        <v>102960.94743</v>
      </c>
      <c r="J101" s="46">
        <v>0</v>
      </c>
      <c r="K101" s="46">
        <v>0</v>
      </c>
      <c r="L101" s="47">
        <f>J101+K101</f>
        <v>0</v>
      </c>
    </row>
    <row r="102" spans="1:12" x14ac:dyDescent="0.25">
      <c r="A102" s="27"/>
      <c r="B102" s="44">
        <v>95</v>
      </c>
      <c r="C102" s="28" t="s">
        <v>181</v>
      </c>
      <c r="D102" s="28" t="s">
        <v>182</v>
      </c>
      <c r="E102" s="29" t="s">
        <v>183</v>
      </c>
      <c r="F102" s="12" t="s">
        <v>180</v>
      </c>
      <c r="G102" s="51">
        <v>1275</v>
      </c>
      <c r="H102" s="52">
        <v>414.82</v>
      </c>
      <c r="I102" s="23">
        <f t="shared" si="5"/>
        <v>679.88998000000004</v>
      </c>
      <c r="J102" s="46">
        <v>0</v>
      </c>
      <c r="K102" s="46">
        <v>0</v>
      </c>
      <c r="L102" s="47">
        <f>J102+K102</f>
        <v>0</v>
      </c>
    </row>
    <row r="103" spans="1:12" x14ac:dyDescent="0.25">
      <c r="A103" s="27"/>
      <c r="B103" s="44">
        <v>96</v>
      </c>
      <c r="C103" s="28" t="s">
        <v>184</v>
      </c>
      <c r="D103" s="28" t="s">
        <v>47</v>
      </c>
      <c r="E103" s="28" t="s">
        <v>48</v>
      </c>
      <c r="F103" s="12" t="s">
        <v>180</v>
      </c>
      <c r="G103" s="51">
        <v>1028</v>
      </c>
      <c r="H103" s="52">
        <v>2371.6999999999998</v>
      </c>
      <c r="I103" s="23">
        <f t="shared" si="5"/>
        <v>3887.2162999999996</v>
      </c>
      <c r="J103" s="46">
        <v>0</v>
      </c>
      <c r="K103" s="46">
        <v>0</v>
      </c>
      <c r="L103" s="47">
        <f t="shared" ref="L102:L103" si="6">J103+K103</f>
        <v>0</v>
      </c>
    </row>
    <row r="104" spans="1:12" ht="36.75" customHeight="1" thickBot="1" x14ac:dyDescent="0.3">
      <c r="A104" s="27"/>
      <c r="B104" s="53"/>
      <c r="C104" s="54"/>
      <c r="D104" s="54"/>
      <c r="E104" s="54"/>
      <c r="F104" s="54"/>
      <c r="G104" s="54"/>
      <c r="H104" s="55"/>
      <c r="I104" s="56"/>
      <c r="J104" s="8"/>
      <c r="K104" s="57" t="s">
        <v>15</v>
      </c>
      <c r="L104" s="58">
        <f>SUM(L8:L103)</f>
        <v>0</v>
      </c>
    </row>
    <row r="105" spans="1:12" x14ac:dyDescent="0.25">
      <c r="A105" s="27"/>
      <c r="C105" s="30"/>
      <c r="D105" s="30"/>
      <c r="F105" s="63"/>
      <c r="G105" s="63"/>
      <c r="H105" s="63"/>
      <c r="I105" s="63"/>
      <c r="J105" s="63"/>
      <c r="K105" s="13"/>
    </row>
    <row r="106" spans="1:12" x14ac:dyDescent="0.25">
      <c r="A106" s="27"/>
      <c r="C106" s="31"/>
      <c r="D106" s="30"/>
      <c r="F106" s="13"/>
      <c r="G106" s="13"/>
      <c r="H106" s="13"/>
      <c r="I106" s="13"/>
      <c r="J106" s="13"/>
      <c r="K106" s="13"/>
    </row>
    <row r="107" spans="1:12" x14ac:dyDescent="0.25">
      <c r="A107" s="27"/>
      <c r="C107" s="32"/>
      <c r="D107" s="33"/>
      <c r="E107" s="33"/>
      <c r="F107" s="33"/>
      <c r="G107" s="33"/>
      <c r="H107" s="33"/>
      <c r="I107" s="34"/>
      <c r="J107" s="33"/>
      <c r="K107" s="33"/>
    </row>
    <row r="108" spans="1:12" ht="16.5" thickBot="1" x14ac:dyDescent="0.3">
      <c r="B108" s="7" t="s">
        <v>3</v>
      </c>
      <c r="C108" s="8"/>
      <c r="D108" s="8"/>
      <c r="E108" s="8"/>
    </row>
    <row r="109" spans="1:12" x14ac:dyDescent="0.25">
      <c r="B109" s="9"/>
      <c r="C109" s="4"/>
      <c r="D109" s="4"/>
      <c r="E109" s="4"/>
    </row>
    <row r="110" spans="1:12" x14ac:dyDescent="0.25">
      <c r="A110" s="5"/>
      <c r="B110" s="64" t="s">
        <v>4</v>
      </c>
      <c r="C110" s="64"/>
      <c r="D110" s="64"/>
      <c r="E110" s="10" t="s">
        <v>5</v>
      </c>
    </row>
    <row r="111" spans="1:12" x14ac:dyDescent="0.25">
      <c r="A111" s="1"/>
      <c r="B111" s="64" t="s">
        <v>6</v>
      </c>
      <c r="C111" s="64"/>
      <c r="D111" s="64"/>
      <c r="E111" s="10" t="s">
        <v>5</v>
      </c>
    </row>
    <row r="112" spans="1:12" x14ac:dyDescent="0.25">
      <c r="A112" s="1"/>
      <c r="B112" s="64" t="s">
        <v>7</v>
      </c>
      <c r="C112" s="64"/>
      <c r="D112" s="64"/>
      <c r="E112" s="10" t="s">
        <v>5</v>
      </c>
    </row>
    <row r="113" spans="1:5" x14ac:dyDescent="0.25">
      <c r="A113" s="1"/>
      <c r="B113" s="64" t="s">
        <v>8</v>
      </c>
      <c r="C113" s="64"/>
      <c r="D113" s="64"/>
      <c r="E113" s="10" t="s">
        <v>5</v>
      </c>
    </row>
    <row r="114" spans="1:5" x14ac:dyDescent="0.25">
      <c r="A114" s="1"/>
      <c r="B114" s="64" t="s">
        <v>9</v>
      </c>
      <c r="C114" s="64"/>
      <c r="D114" s="64"/>
      <c r="E114" s="10" t="s">
        <v>5</v>
      </c>
    </row>
    <row r="115" spans="1:5" x14ac:dyDescent="0.25">
      <c r="A115" s="1"/>
      <c r="B115" s="64" t="s">
        <v>10</v>
      </c>
      <c r="C115" s="64"/>
      <c r="D115" s="64"/>
      <c r="E115" s="11" t="s">
        <v>5</v>
      </c>
    </row>
    <row r="116" spans="1:5" x14ac:dyDescent="0.25">
      <c r="A116" s="1"/>
      <c r="B116" s="64" t="s">
        <v>11</v>
      </c>
      <c r="C116" s="64"/>
      <c r="D116" s="64"/>
      <c r="E116" s="11" t="s">
        <v>5</v>
      </c>
    </row>
    <row r="117" spans="1:5" x14ac:dyDescent="0.25">
      <c r="A117" s="1"/>
      <c r="B117" s="64" t="s">
        <v>12</v>
      </c>
      <c r="C117" s="64"/>
      <c r="D117" s="64"/>
      <c r="E117" s="11" t="s">
        <v>5</v>
      </c>
    </row>
    <row r="118" spans="1:5" x14ac:dyDescent="0.25">
      <c r="A118" s="6"/>
      <c r="B118" s="6"/>
      <c r="C118" s="2"/>
    </row>
    <row r="119" spans="1:5" x14ac:dyDescent="0.25">
      <c r="A119" s="6"/>
    </row>
    <row r="120" spans="1:5" x14ac:dyDescent="0.25">
      <c r="A120" s="6"/>
    </row>
    <row r="121" spans="1:5" x14ac:dyDescent="0.25">
      <c r="A121" s="5"/>
    </row>
    <row r="122" spans="1:5" x14ac:dyDescent="0.25">
      <c r="A122" s="5"/>
    </row>
  </sheetData>
  <sheetProtection algorithmName="SHA-512" hashValue="qoFOie6mEkWi3sfKq82+lgmT8saj/wBxTVquePEzQnE2cqrBDNLDzHJkSVRj0bA/iFIa/CleUnagq5fIwIhx3g==" saltValue="AwtWvJHzC42j1Y17ENnKoA==" spinCount="100000" sheet="1" objects="1" scenarios="1"/>
  <sortState xmlns:xlrd2="http://schemas.microsoft.com/office/spreadsheetml/2017/richdata2" ref="A8:L99">
    <sortCondition ref="E8:E99"/>
  </sortState>
  <mergeCells count="12">
    <mergeCell ref="D2:H2"/>
    <mergeCell ref="D3:H3"/>
    <mergeCell ref="D4:H4"/>
    <mergeCell ref="F105:J105"/>
    <mergeCell ref="B117:D117"/>
    <mergeCell ref="B112:D112"/>
    <mergeCell ref="B113:D113"/>
    <mergeCell ref="B114:D114"/>
    <mergeCell ref="B115:D115"/>
    <mergeCell ref="B116:D116"/>
    <mergeCell ref="B110:D110"/>
    <mergeCell ref="B111:D111"/>
  </mergeCells>
  <phoneticPr fontId="7" type="noConversion"/>
  <printOptions horizontalCentered="1"/>
  <pageMargins left="0.5" right="0.5" top="0.5" bottom="0.25" header="0.25" footer="0"/>
  <pageSetup scale="57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Attachment A Pricing</vt:lpstr>
      <vt:lpstr>'Attachment A Pricing'!Print_Area</vt:lpstr>
      <vt:lpstr>'Attachment A Pricing'!Print_Titles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Duncan</dc:creator>
  <cp:lastModifiedBy>Allard, Trace</cp:lastModifiedBy>
  <cp:lastPrinted>2022-08-09T15:54:22Z</cp:lastPrinted>
  <dcterms:created xsi:type="dcterms:W3CDTF">2016-01-04T19:41:12Z</dcterms:created>
  <dcterms:modified xsi:type="dcterms:W3CDTF">2022-08-11T23:03:35Z</dcterms:modified>
</cp:coreProperties>
</file>